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5\"/>
    </mc:Choice>
  </mc:AlternateContent>
  <bookViews>
    <workbookView xWindow="0" yWindow="0" windowWidth="25200" windowHeight="10485"/>
  </bookViews>
  <sheets>
    <sheet name="Свод" sheetId="2" r:id="rId1"/>
    <sheet name="Реестр закл.договоров" sheetId="3" r:id="rId2"/>
  </sheets>
  <externalReferences>
    <externalReference r:id="rId3"/>
  </externalReferences>
  <definedNames>
    <definedName name="_xlnm._FilterDatabase" localSheetId="1" hidden="1">'Реестр закл.договоров'!$A$3:$I$260</definedName>
    <definedName name="_xlnm._FilterDatabase" localSheetId="0" hidden="1">Свод!$A$6:$L$157</definedName>
  </definedNames>
  <calcPr calcId="152511"/>
</workbook>
</file>

<file path=xl/calcChain.xml><?xml version="1.0" encoding="utf-8"?>
<calcChain xmlns="http://schemas.openxmlformats.org/spreadsheetml/2006/main">
  <c r="D7" i="2" l="1"/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4" i="3"/>
  <c r="E145" i="2" l="1"/>
  <c r="E140" i="2"/>
  <c r="F109" i="2"/>
  <c r="H109" i="2"/>
  <c r="J109" i="2"/>
  <c r="K109" i="2"/>
  <c r="F7" i="2"/>
  <c r="G7" i="2"/>
  <c r="H7" i="2"/>
  <c r="I7" i="2"/>
  <c r="J7" i="2"/>
  <c r="K7" i="2"/>
  <c r="E123" i="2" l="1"/>
  <c r="E7" i="2" l="1"/>
  <c r="D109" i="2" l="1"/>
  <c r="E109" i="2"/>
  <c r="B113" i="2" l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l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l="1"/>
  <c r="B39" i="2" s="1"/>
  <c r="B40" i="2" s="1"/>
  <c r="B41" i="2" s="1"/>
  <c r="B42" i="2" l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l="1"/>
  <c r="B64" i="2" s="1"/>
  <c r="B65" i="2" s="1"/>
  <c r="B66" i="2" s="1"/>
  <c r="B67" i="2" s="1"/>
  <c r="B68" i="2" s="1"/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l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5" i="3" l="1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</calcChain>
</file>

<file path=xl/sharedStrings.xml><?xml version="1.0" encoding="utf-8"?>
<sst xmlns="http://schemas.openxmlformats.org/spreadsheetml/2006/main" count="1099" uniqueCount="433">
  <si>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</si>
  <si>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</si>
  <si>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</si>
  <si>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</si>
  <si>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</si>
  <si>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</si>
  <si>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</si>
  <si>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</si>
  <si>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</si>
  <si>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</si>
  <si>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</si>
  <si>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</si>
  <si>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</si>
  <si>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</si>
  <si>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</si>
  <si>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</si>
  <si>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</si>
  <si>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</si>
  <si>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</si>
  <si>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</si>
  <si>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</si>
  <si>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</si>
  <si>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</si>
  <si>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</si>
  <si>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1</t>
  </si>
  <si>
    <t>35/10 кВ Медное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</si>
  <si>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</si>
  <si>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</si>
  <si>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</si>
  <si>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</si>
  <si>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</si>
  <si>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</si>
  <si>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</si>
  <si>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</si>
  <si>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</si>
  <si>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Тургиново</t>
  </si>
  <si>
    <t>35/10 кВ РМК</t>
  </si>
  <si>
    <t>35/10 кВ Рязаново</t>
  </si>
  <si>
    <t>35/10 кВ Савватьево</t>
  </si>
  <si>
    <t>35/10 кВ Степурино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</si>
  <si>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</si>
  <si>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</si>
  <si>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</si>
  <si>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</si>
  <si>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</si>
  <si>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</si>
  <si>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</si>
  <si>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</si>
  <si>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</si>
  <si>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№ 9</t>
  </si>
  <si>
    <t>35/6 кВ Белый городок 35</t>
  </si>
  <si>
    <t>35/6 кВ № 10</t>
  </si>
  <si>
    <t>35/6 кВ Красный луч</t>
  </si>
  <si>
    <t>35/6 кВ Карачарово</t>
  </si>
  <si>
    <t>35/6 кВ Даниловское</t>
  </si>
  <si>
    <t>35/6 кВ Затверецкая</t>
  </si>
  <si>
    <t>110/10 кВ Алунд</t>
  </si>
  <si>
    <t>110/10 кВ Мамулино</t>
  </si>
  <si>
    <t>110/10 кВ Кулицкая</t>
  </si>
  <si>
    <t>110/10 кВ Глазково</t>
  </si>
  <si>
    <t>110/35/10 кВ Борки</t>
  </si>
  <si>
    <t>110/35/10 кВ Осташков</t>
  </si>
  <si>
    <t>110/35/10 кВ Луч</t>
  </si>
  <si>
    <t>110/35/10 кВ Старица</t>
  </si>
  <si>
    <t>110/35/10 кВ Радуга</t>
  </si>
  <si>
    <t>110/35/10 кВ Верхняя Троица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</si>
  <si>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</si>
  <si>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</si>
  <si>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</si>
  <si>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</si>
  <si>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</si>
  <si>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110/35/10 кВ Белый</t>
  </si>
  <si>
    <t>6 месяцев</t>
  </si>
  <si>
    <t>4 месяца</t>
  </si>
  <si>
    <t>35/10/6 кВ Половцево</t>
  </si>
  <si>
    <t>35/6 кВ Лисицкий бор</t>
  </si>
  <si>
    <t>110/10 кВ Зобнино</t>
  </si>
  <si>
    <t>110/35/10 кВ Стройиндустрия</t>
  </si>
  <si>
    <t>110/35/10 кВ Ржев</t>
  </si>
  <si>
    <t>110/35/10 кВ Никола Рожок</t>
  </si>
  <si>
    <t>Дата исполнения договора по допсоглашению</t>
  </si>
  <si>
    <t>35/10 кВ Калязин</t>
  </si>
  <si>
    <t>35/10 кВ Порожки</t>
  </si>
  <si>
    <t>35/10 кВ Чамерово</t>
  </si>
  <si>
    <t>35/6 кВ № 5</t>
  </si>
  <si>
    <t>110/35/10 кВ Заднее Поле</t>
  </si>
  <si>
    <t>35/10 кВ Энергетик</t>
  </si>
  <si>
    <t>35/6 кВ КФЗ</t>
  </si>
  <si>
    <t>35/10 кВ Квакшино</t>
  </si>
  <si>
    <t>35/10 кВ Кушалино</t>
  </si>
  <si>
    <t>35/10 кВ Бологово</t>
  </si>
  <si>
    <t>35/10 кВ Высокое</t>
  </si>
  <si>
    <t>35/10 кВ Карамзино</t>
  </si>
  <si>
    <t>35/10 кВ Молоково</t>
  </si>
  <si>
    <t>35/10 кВ Юрьево-Девичье</t>
  </si>
  <si>
    <t>35/10 кВ Неклюдово</t>
  </si>
  <si>
    <t>35/6 кВ Стекловолокно</t>
  </si>
  <si>
    <t>35/6 кВ Каликино</t>
  </si>
  <si>
    <t>110/10 кВ Химинститут</t>
  </si>
  <si>
    <t>110/10 кВ Медведиха</t>
  </si>
  <si>
    <t>110/35/10 кВ Рамешки</t>
  </si>
  <si>
    <t>110/35/10 кВ Роща</t>
  </si>
  <si>
    <t>110/35/10 кВ Западная Двина</t>
  </si>
  <si>
    <t>110/35/10 кВ Чертолино</t>
  </si>
  <si>
    <t>35/10 кВ Сахарово</t>
  </si>
  <si>
    <t>110/35/10 кВ Выползово</t>
  </si>
  <si>
    <t>110/35/10 кВ Весьегонск</t>
  </si>
  <si>
    <t>110/35/10 кВ Красный Холм</t>
  </si>
  <si>
    <t>35/10 кВ Максатиха</t>
  </si>
  <si>
    <t>35/6 кВ Барыково</t>
  </si>
  <si>
    <t>35/10/6 кВ Микрорайонная</t>
  </si>
  <si>
    <t>110/35/10 кВ Горицы</t>
  </si>
  <si>
    <t>110/35/10 кВ Алешинка</t>
  </si>
  <si>
    <t>110/35/10 кВ Простор</t>
  </si>
  <si>
    <t>35/10 кВ Пролетарий</t>
  </si>
  <si>
    <t>35/10 кВ Ельцы</t>
  </si>
  <si>
    <t>110/35/10 кВ Оленино</t>
  </si>
  <si>
    <t>35/6 кВ Выдропужск</t>
  </si>
  <si>
    <t>35/10 кВ Мининские Дворы</t>
  </si>
  <si>
    <t>35/10 кВ Старая Торопа</t>
  </si>
  <si>
    <t>110/35/10 кВ Б-4</t>
  </si>
  <si>
    <t>35/10 кВ № 17</t>
  </si>
  <si>
    <t>35/10 кВ Салино</t>
  </si>
  <si>
    <t>35/10 кВ Пожня</t>
  </si>
  <si>
    <t>35/6 кВ Великий Октябрь</t>
  </si>
  <si>
    <t>35/6 кВ Заозерная</t>
  </si>
  <si>
    <t>110/35/10 кВ Селижарово</t>
  </si>
  <si>
    <t>110/35/10 кВ Поплавинец</t>
  </si>
  <si>
    <t>12 месяцев</t>
  </si>
  <si>
    <t>35/10 кВ Куженкино</t>
  </si>
  <si>
    <t>35/10 кВ Луковниково</t>
  </si>
  <si>
    <t>35/10 кВ № 11</t>
  </si>
  <si>
    <t>35/10 кВ Родня</t>
  </si>
  <si>
    <t>110/10 кВ Манихино</t>
  </si>
  <si>
    <t>110/35/10 кВ Лихославль</t>
  </si>
  <si>
    <t>35/10 кВ Тимково</t>
  </si>
  <si>
    <t>35/6 кВ Дятлово</t>
  </si>
  <si>
    <t>35/6 кВ № 13</t>
  </si>
  <si>
    <t>35/10 кВ Светлица</t>
  </si>
  <si>
    <t>35/10 кВ Крапивня</t>
  </si>
  <si>
    <t>110/10 кВ Пено</t>
  </si>
  <si>
    <t>35/10 кВ Слаутино</t>
  </si>
  <si>
    <t>35/6 кВ Тяговая</t>
  </si>
  <si>
    <t>110/10 кВ Малышево</t>
  </si>
  <si>
    <t>35/10 кВ Уланово</t>
  </si>
  <si>
    <t>35/10 кВ Ильенки</t>
  </si>
  <si>
    <t>35/10 кВ Фенево</t>
  </si>
  <si>
    <t>35/10 кВ Святое</t>
  </si>
  <si>
    <t>35/10 кВ Лесное</t>
  </si>
  <si>
    <t>110/10 кВ Шишково-Дуброво</t>
  </si>
  <si>
    <t>35/6 кВ Мелково</t>
  </si>
  <si>
    <t>35/10 кВ Ривзавод</t>
  </si>
  <si>
    <t>35/10 кВ Стоянцы</t>
  </si>
  <si>
    <t>35/10 кВ Клешнево</t>
  </si>
  <si>
    <t>35/10 кВ Селигер</t>
  </si>
  <si>
    <t>35/10 кВ Сотское</t>
  </si>
  <si>
    <t>110/35/10 кВ ДВП</t>
  </si>
  <si>
    <t>35/10 кВ Большое Вишенье</t>
  </si>
  <si>
    <t>35/10 кВ Бор</t>
  </si>
  <si>
    <t>35/10 кВ Козьмодемьяновская</t>
  </si>
  <si>
    <t>35/10 кВ Лощемля</t>
  </si>
  <si>
    <t>35/10 кВ Изоплит</t>
  </si>
  <si>
    <t>35/10 кВ Максимково</t>
  </si>
  <si>
    <t>35/10 кВ Деледино</t>
  </si>
  <si>
    <t>35/10 кВ Страшевичи</t>
  </si>
  <si>
    <t>35/10 кВ Терелесово</t>
  </si>
  <si>
    <t>35/10 кВ Овсище</t>
  </si>
  <si>
    <t>35/10 кВ Осуга</t>
  </si>
  <si>
    <t>110/35/10 кВ Брусово</t>
  </si>
  <si>
    <t>110/35/10 кВ Василево</t>
  </si>
  <si>
    <t>110/35/10 кВ Иваново</t>
  </si>
  <si>
    <t>110/35/6 кВ Нелидово 110/35/6</t>
  </si>
  <si>
    <t>35/10 кВ Соминка</t>
  </si>
  <si>
    <t>110/35/10 кВ Экскаваторный завод</t>
  </si>
  <si>
    <t>41014007</t>
  </si>
  <si>
    <t>41016094</t>
  </si>
  <si>
    <t>41020629</t>
  </si>
  <si>
    <t>41020499</t>
  </si>
  <si>
    <t>41020505</t>
  </si>
  <si>
    <t>41018240</t>
  </si>
  <si>
    <t>41013332</t>
  </si>
  <si>
    <t>41014952</t>
  </si>
  <si>
    <t>41013326</t>
  </si>
  <si>
    <t>41013998</t>
  </si>
  <si>
    <t>41020265</t>
  </si>
  <si>
    <t>41014000</t>
  </si>
  <si>
    <t>41017674</t>
  </si>
  <si>
    <t>41014651</t>
  </si>
  <si>
    <t>41011023</t>
  </si>
  <si>
    <t>41021173</t>
  </si>
  <si>
    <t>41013584</t>
  </si>
  <si>
    <t>40876867</t>
  </si>
  <si>
    <t>41010624</t>
  </si>
  <si>
    <t>41011021</t>
  </si>
  <si>
    <t>41010629</t>
  </si>
  <si>
    <t>41011020</t>
  </si>
  <si>
    <t>41012665</t>
  </si>
  <si>
    <t>41010586</t>
  </si>
  <si>
    <t>41014783</t>
  </si>
  <si>
    <t>41013583</t>
  </si>
  <si>
    <t>41012184</t>
  </si>
  <si>
    <t>41011856</t>
  </si>
  <si>
    <t>41012179</t>
  </si>
  <si>
    <t>41012203</t>
  </si>
  <si>
    <t>41012379</t>
  </si>
  <si>
    <t>41010604</t>
  </si>
  <si>
    <t>41017518</t>
  </si>
  <si>
    <t>41014773</t>
  </si>
  <si>
    <t>41015874</t>
  </si>
  <si>
    <t>41015881</t>
  </si>
  <si>
    <t>41016128</t>
  </si>
  <si>
    <t>41016439</t>
  </si>
  <si>
    <t>41018946</t>
  </si>
  <si>
    <t>41016238</t>
  </si>
  <si>
    <t>41015175</t>
  </si>
  <si>
    <t>41017516</t>
  </si>
  <si>
    <t>41016356</t>
  </si>
  <si>
    <t>41016530</t>
  </si>
  <si>
    <t>41017520</t>
  </si>
  <si>
    <t>41020354</t>
  </si>
  <si>
    <t>41018945</t>
  </si>
  <si>
    <t>41016246</t>
  </si>
  <si>
    <t>41014214</t>
  </si>
  <si>
    <t>41016137</t>
  </si>
  <si>
    <t>41013994</t>
  </si>
  <si>
    <t>41016469</t>
  </si>
  <si>
    <t>41013814</t>
  </si>
  <si>
    <t>41014201</t>
  </si>
  <si>
    <t>41016151</t>
  </si>
  <si>
    <t>41014217</t>
  </si>
  <si>
    <t>41010171</t>
  </si>
  <si>
    <t>41014227</t>
  </si>
  <si>
    <t>41016468</t>
  </si>
  <si>
    <t>41016466</t>
  </si>
  <si>
    <t>41014522</t>
  </si>
  <si>
    <t>41014828</t>
  </si>
  <si>
    <t>41015180</t>
  </si>
  <si>
    <t>41014224</t>
  </si>
  <si>
    <t>40998716</t>
  </si>
  <si>
    <t>41007436</t>
  </si>
  <si>
    <t>40993805</t>
  </si>
  <si>
    <t>40992946</t>
  </si>
  <si>
    <t>40993132</t>
  </si>
  <si>
    <t>40994418</t>
  </si>
  <si>
    <t>41003407</t>
  </si>
  <si>
    <t>40994644</t>
  </si>
  <si>
    <t>40986571</t>
  </si>
  <si>
    <t>40996511</t>
  </si>
  <si>
    <t>41001835</t>
  </si>
  <si>
    <t>40999279</t>
  </si>
  <si>
    <t>40999276</t>
  </si>
  <si>
    <t>41001535</t>
  </si>
  <si>
    <t>41009903</t>
  </si>
  <si>
    <t>40994723</t>
  </si>
  <si>
    <t>40973260</t>
  </si>
  <si>
    <t>40907106</t>
  </si>
  <si>
    <t>40907337</t>
  </si>
  <si>
    <t>40918961</t>
  </si>
  <si>
    <t>40944523</t>
  </si>
  <si>
    <t>40957796</t>
  </si>
  <si>
    <t>40988698</t>
  </si>
  <si>
    <t>40980343</t>
  </si>
  <si>
    <t>41007465</t>
  </si>
  <si>
    <t>40979622</t>
  </si>
  <si>
    <t>40979625</t>
  </si>
  <si>
    <t>40979614</t>
  </si>
  <si>
    <t>40978363</t>
  </si>
  <si>
    <t>40981261</t>
  </si>
  <si>
    <t>40985725</t>
  </si>
  <si>
    <t>40967331</t>
  </si>
  <si>
    <t>41007819</t>
  </si>
  <si>
    <t>41000995</t>
  </si>
  <si>
    <t>41009244</t>
  </si>
  <si>
    <t>41006961</t>
  </si>
  <si>
    <t>41006623</t>
  </si>
  <si>
    <t>41013498</t>
  </si>
  <si>
    <t>41010617</t>
  </si>
  <si>
    <t>41006966</t>
  </si>
  <si>
    <t>41006112</t>
  </si>
  <si>
    <t>41009573</t>
  </si>
  <si>
    <t>41008589</t>
  </si>
  <si>
    <t>41010637</t>
  </si>
  <si>
    <t>41008824</t>
  </si>
  <si>
    <t>41010405</t>
  </si>
  <si>
    <t>41010632</t>
  </si>
  <si>
    <t>41006783</t>
  </si>
  <si>
    <t>41005154</t>
  </si>
  <si>
    <t>41016163</t>
  </si>
  <si>
    <t>41016051</t>
  </si>
  <si>
    <t>41015506</t>
  </si>
  <si>
    <t>41018948</t>
  </si>
  <si>
    <t>41018947</t>
  </si>
  <si>
    <t>41010841</t>
  </si>
  <si>
    <t>41004098</t>
  </si>
  <si>
    <t>41018560</t>
  </si>
  <si>
    <t>41004863</t>
  </si>
  <si>
    <t>41004864</t>
  </si>
  <si>
    <t>41006386</t>
  </si>
  <si>
    <t>41006372</t>
  </si>
  <si>
    <t>41006863</t>
  </si>
  <si>
    <t>41005915</t>
  </si>
  <si>
    <t>41003847</t>
  </si>
  <si>
    <t>41024603</t>
  </si>
  <si>
    <t>41024542</t>
  </si>
  <si>
    <t>41023801</t>
  </si>
  <si>
    <t>41025300</t>
  </si>
  <si>
    <t>41027857</t>
  </si>
  <si>
    <t>41027070</t>
  </si>
  <si>
    <t>41023587</t>
  </si>
  <si>
    <t>41023996</t>
  </si>
  <si>
    <t>41023490</t>
  </si>
  <si>
    <t>41024202</t>
  </si>
  <si>
    <t>41024364</t>
  </si>
  <si>
    <t>41024546</t>
  </si>
  <si>
    <t>41024423</t>
  </si>
  <si>
    <t>41024602</t>
  </si>
  <si>
    <t>41020356</t>
  </si>
  <si>
    <t>41024398</t>
  </si>
  <si>
    <t>41022909</t>
  </si>
  <si>
    <t>41021976</t>
  </si>
  <si>
    <t>41022214</t>
  </si>
  <si>
    <t>41022264</t>
  </si>
  <si>
    <t>41022348</t>
  </si>
  <si>
    <t>41022326</t>
  </si>
  <si>
    <t>41023605</t>
  </si>
  <si>
    <t>41022754</t>
  </si>
  <si>
    <t>41025368</t>
  </si>
  <si>
    <t>41022912</t>
  </si>
  <si>
    <t>41022935</t>
  </si>
  <si>
    <t>41023324</t>
  </si>
  <si>
    <t>41024607</t>
  </si>
  <si>
    <t>41023275</t>
  </si>
  <si>
    <t>41023370</t>
  </si>
  <si>
    <t>41023680</t>
  </si>
  <si>
    <t>41028265</t>
  </si>
  <si>
    <t>41024541</t>
  </si>
  <si>
    <t>41027123</t>
  </si>
  <si>
    <t>41027819</t>
  </si>
  <si>
    <t>41027140</t>
  </si>
  <si>
    <t>41027635</t>
  </si>
  <si>
    <t>41027822</t>
  </si>
  <si>
    <t>41027519</t>
  </si>
  <si>
    <t>41025748</t>
  </si>
  <si>
    <t>41013598</t>
  </si>
  <si>
    <t>41013656</t>
  </si>
  <si>
    <t>41013690</t>
  </si>
  <si>
    <t>41013686</t>
  </si>
  <si>
    <t>41013309</t>
  </si>
  <si>
    <t>41013315</t>
  </si>
  <si>
    <t>41027286</t>
  </si>
  <si>
    <t>41025206</t>
  </si>
  <si>
    <t>41024858</t>
  </si>
  <si>
    <t>41025483</t>
  </si>
  <si>
    <t>41025493</t>
  </si>
  <si>
    <t>41025162</t>
  </si>
  <si>
    <t>41025489</t>
  </si>
  <si>
    <t>41025881</t>
  </si>
  <si>
    <t>41026840</t>
  </si>
  <si>
    <t>41022049</t>
  </si>
  <si>
    <t>41025460</t>
  </si>
  <si>
    <t>41025200</t>
  </si>
  <si>
    <t>41025452</t>
  </si>
  <si>
    <t>41025440</t>
  </si>
  <si>
    <t>41025408</t>
  </si>
  <si>
    <t>41025983</t>
  </si>
  <si>
    <t>41025076</t>
  </si>
  <si>
    <t>41021119</t>
  </si>
  <si>
    <t>41022848</t>
  </si>
  <si>
    <t>41020705</t>
  </si>
  <si>
    <t>41018911</t>
  </si>
  <si>
    <t>41023002</t>
  </si>
  <si>
    <t>41018238</t>
  </si>
  <si>
    <t>41018246</t>
  </si>
  <si>
    <t>41020735</t>
  </si>
  <si>
    <t>41020707</t>
  </si>
  <si>
    <t>41020694</t>
  </si>
  <si>
    <t>41018885</t>
  </si>
  <si>
    <t>41018893</t>
  </si>
  <si>
    <t>41018935</t>
  </si>
  <si>
    <t>41018989</t>
  </si>
  <si>
    <t>41019241</t>
  </si>
  <si>
    <t>41020736</t>
  </si>
  <si>
    <t>41017649</t>
  </si>
  <si>
    <t>41013490</t>
  </si>
  <si>
    <t>41018591</t>
  </si>
  <si>
    <t>41018615</t>
  </si>
  <si>
    <t>41018637</t>
  </si>
  <si>
    <t>41017638</t>
  </si>
  <si>
    <t>41020706</t>
  </si>
  <si>
    <t>41017653</t>
  </si>
  <si>
    <t>41019185</t>
  </si>
  <si>
    <t>41018657</t>
  </si>
  <si>
    <t>41018667</t>
  </si>
  <si>
    <t>41017658</t>
  </si>
  <si>
    <t>41017894</t>
  </si>
  <si>
    <t>41018113</t>
  </si>
  <si>
    <t>41018242</t>
  </si>
  <si>
    <t>41017640</t>
  </si>
  <si>
    <t>41022117</t>
  </si>
  <si>
    <t>41021166</t>
  </si>
  <si>
    <t>41021444</t>
  </si>
  <si>
    <t>41024094</t>
  </si>
  <si>
    <t>41023055</t>
  </si>
  <si>
    <t>41022548</t>
  </si>
  <si>
    <t>41019152</t>
  </si>
  <si>
    <t>41022110</t>
  </si>
  <si>
    <t>41021436</t>
  </si>
  <si>
    <t>41023618</t>
  </si>
  <si>
    <t>41021839</t>
  </si>
  <si>
    <t>41021885</t>
  </si>
  <si>
    <t>41021906</t>
  </si>
  <si>
    <t>41022268</t>
  </si>
  <si>
    <t>41017475</t>
  </si>
  <si>
    <t>41022134</t>
  </si>
  <si>
    <t>41020035</t>
  </si>
  <si>
    <t>41022141</t>
  </si>
  <si>
    <t>41019392</t>
  </si>
  <si>
    <t>41019389</t>
  </si>
  <si>
    <t>41019465</t>
  </si>
  <si>
    <t>41019831</t>
  </si>
  <si>
    <t>41021147</t>
  </si>
  <si>
    <t>41021121</t>
  </si>
  <si>
    <t>41019938</t>
  </si>
  <si>
    <t>41020680</t>
  </si>
  <si>
    <t>41020407</t>
  </si>
  <si>
    <t>41020597</t>
  </si>
  <si>
    <t>41020731</t>
  </si>
  <si>
    <t>41020641</t>
  </si>
  <si>
    <t>41021123</t>
  </si>
  <si>
    <t>41019728</t>
  </si>
  <si>
    <t>41020616</t>
  </si>
  <si>
    <t>Пообъектная информация по заключенным договорам ТП за январь  2015 г.</t>
  </si>
  <si>
    <t>Сведения о деятельности филиала ОАО " МРСК Центра" - Тверьэнерго по технологическому присоединению за Январь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</si>
</sst>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7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/>
    <xf numFmtId="0" fontId="3" fillId="4" borderId="7" xfId="46" applyFont="1" applyFill="1" applyBorder="1" applyAlignment="1">
      <alignment horizontal="center"/>
    </xf>
    <xf numFmtId="0" fontId="7" fillId="0" borderId="0" xfId="46"/>
    <xf numFmtId="14" fontId="3" fillId="0" borderId="8" xfId="46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9" fillId="0" borderId="0" xfId="0" applyFont="1"/>
    <xf numFmtId="14" fontId="9" fillId="0" borderId="0" xfId="0" applyNumberFormat="1" applyFont="1"/>
    <xf numFmtId="1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!&#1044;&#1058;&#1069;/&#1044;&#1058;&#1069;/&#1059;&#1055;&#1056;&#1080;&#1058;&#1055;/&#1054;&#1058;&#1055;/&#1087;&#1086;&#1088;&#1090;&#1072;&#1083;/&#1054;&#1090;&#1095;&#1077;&#1090;&#1085;&#1086;&#1089;&#1090;&#1100;/&#1052;&#1086;&#1085;&#1080;&#1090;&#1086;&#1088;&#1080;&#1085;&#1075;%20&#1052;&#1056;&#1057;&#1050;/&#1060;&#1086;&#1088;&#1084;&#1072;%209/&#1071;&#1085;&#1074;&#1072;&#1088;&#1100;%202015%20&#1079;&#1072;&#1082;&#1083;&#1102;&#1095;&#1077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 ф9 ЗаклДоговораСНапрПо"/>
      <sheetName val="Лист1"/>
    </sheetNames>
    <sheetDataSet>
      <sheetData sheetId="0">
        <row r="2">
          <cell r="O2" t="str">
            <v>Плутково</v>
          </cell>
          <cell r="AG2" t="str">
            <v>35/10</v>
          </cell>
        </row>
        <row r="3">
          <cell r="O3" t="str">
            <v>Мининские Дворы</v>
          </cell>
          <cell r="AG3" t="str">
            <v>35/10</v>
          </cell>
        </row>
        <row r="4">
          <cell r="O4" t="str">
            <v>Чамерово</v>
          </cell>
          <cell r="AG4" t="str">
            <v>35/10</v>
          </cell>
        </row>
        <row r="5">
          <cell r="O5" t="str">
            <v>Весьегонск</v>
          </cell>
          <cell r="AG5" t="str">
            <v>110/35/10</v>
          </cell>
        </row>
        <row r="6">
          <cell r="O6" t="str">
            <v>Чамерово</v>
          </cell>
          <cell r="AG6" t="str">
            <v>35/10</v>
          </cell>
        </row>
        <row r="7">
          <cell r="O7" t="str">
            <v>№ 16 (Суховерково)</v>
          </cell>
          <cell r="AG7" t="str">
            <v>35/10/6</v>
          </cell>
        </row>
        <row r="8">
          <cell r="O8" t="str">
            <v>Тургиново</v>
          </cell>
          <cell r="AG8" t="str">
            <v>35/10</v>
          </cell>
        </row>
        <row r="9">
          <cell r="O9" t="str">
            <v>Белый</v>
          </cell>
          <cell r="AG9" t="str">
            <v>110/35/10</v>
          </cell>
        </row>
        <row r="10">
          <cell r="O10" t="str">
            <v>Тургиново</v>
          </cell>
          <cell r="AG10" t="str">
            <v>35/10</v>
          </cell>
        </row>
        <row r="11">
          <cell r="O11" t="str">
            <v>Плутково</v>
          </cell>
          <cell r="AG11" t="str">
            <v>35/10</v>
          </cell>
        </row>
        <row r="12">
          <cell r="O12" t="str">
            <v>Шишково-Дуброво</v>
          </cell>
          <cell r="AG12" t="str">
            <v>110/10</v>
          </cell>
        </row>
        <row r="13">
          <cell r="O13" t="str">
            <v>Зубцов</v>
          </cell>
          <cell r="AG13" t="str">
            <v>35/10</v>
          </cell>
        </row>
        <row r="14">
          <cell r="O14" t="str">
            <v>Медное</v>
          </cell>
          <cell r="AG14" t="str">
            <v>35/10</v>
          </cell>
        </row>
        <row r="15">
          <cell r="O15" t="str">
            <v>Нерль</v>
          </cell>
          <cell r="AG15" t="str">
            <v>35/10</v>
          </cell>
        </row>
        <row r="16">
          <cell r="O16" t="str">
            <v>№ 9</v>
          </cell>
          <cell r="AG16" t="str">
            <v>35/10/6</v>
          </cell>
        </row>
        <row r="17">
          <cell r="O17" t="str">
            <v>Степурино</v>
          </cell>
          <cell r="AG17" t="str">
            <v>35/10</v>
          </cell>
        </row>
        <row r="18">
          <cell r="O18" t="str">
            <v>Карачарово</v>
          </cell>
          <cell r="AG18" t="str">
            <v>35/6</v>
          </cell>
        </row>
        <row r="19">
          <cell r="O19" t="str">
            <v>Погорелое Городище</v>
          </cell>
          <cell r="AG19" t="str">
            <v>35/10</v>
          </cell>
        </row>
        <row r="20">
          <cell r="O20" t="str">
            <v>№ 9</v>
          </cell>
          <cell r="AG20" t="str">
            <v>35/10/6</v>
          </cell>
        </row>
        <row r="21">
          <cell r="O21" t="str">
            <v>№ 9</v>
          </cell>
          <cell r="AG21" t="str">
            <v>35/10/6</v>
          </cell>
        </row>
        <row r="22">
          <cell r="O22" t="str">
            <v>Дмитрова Гора</v>
          </cell>
          <cell r="AG22" t="str">
            <v>35/10</v>
          </cell>
        </row>
        <row r="23">
          <cell r="O23" t="str">
            <v>№ 11</v>
          </cell>
          <cell r="AG23" t="str">
            <v>35/10</v>
          </cell>
        </row>
        <row r="24">
          <cell r="O24" t="str">
            <v>Селижарово</v>
          </cell>
          <cell r="AG24" t="str">
            <v>110/35/10</v>
          </cell>
        </row>
        <row r="25">
          <cell r="O25" t="str">
            <v>Калязин</v>
          </cell>
          <cell r="AG25" t="str">
            <v>35/10</v>
          </cell>
        </row>
        <row r="26">
          <cell r="O26" t="str">
            <v>РМК</v>
          </cell>
          <cell r="AG26" t="str">
            <v>35/10</v>
          </cell>
        </row>
        <row r="27">
          <cell r="O27" t="str">
            <v>Дмитрова Гора</v>
          </cell>
          <cell r="AG27" t="str">
            <v>35/10</v>
          </cell>
        </row>
        <row r="28">
          <cell r="O28" t="str">
            <v>Порожки</v>
          </cell>
          <cell r="AG28" t="str">
            <v>35/10</v>
          </cell>
        </row>
        <row r="29">
          <cell r="O29" t="str">
            <v>Нерль</v>
          </cell>
          <cell r="AG29" t="str">
            <v>35/10</v>
          </cell>
        </row>
        <row r="30">
          <cell r="O30" t="str">
            <v>Луч</v>
          </cell>
          <cell r="AG30" t="str">
            <v>110/35/10</v>
          </cell>
        </row>
        <row r="31">
          <cell r="O31" t="str">
            <v>Даниловское</v>
          </cell>
          <cell r="AG31" t="str">
            <v>35/6</v>
          </cell>
        </row>
        <row r="32">
          <cell r="O32" t="str">
            <v>Манихино</v>
          </cell>
          <cell r="AG32" t="str">
            <v>110/10</v>
          </cell>
        </row>
        <row r="33">
          <cell r="O33" t="str">
            <v>Квакшино</v>
          </cell>
          <cell r="AG33" t="str">
            <v>35/10</v>
          </cell>
        </row>
        <row r="34">
          <cell r="O34" t="str">
            <v>Эммаус</v>
          </cell>
          <cell r="AG34" t="str">
            <v>35/10</v>
          </cell>
        </row>
        <row r="35">
          <cell r="O35" t="str">
            <v>Ржев</v>
          </cell>
          <cell r="AG35" t="str">
            <v>110/35/10</v>
          </cell>
        </row>
        <row r="36">
          <cell r="O36" t="str">
            <v>Вега</v>
          </cell>
          <cell r="AG36" t="str">
            <v>35/10</v>
          </cell>
        </row>
        <row r="37">
          <cell r="O37" t="str">
            <v>Брусово</v>
          </cell>
          <cell r="AG37" t="str">
            <v>110/35/10</v>
          </cell>
        </row>
        <row r="38">
          <cell r="O38" t="str">
            <v>Горицы</v>
          </cell>
          <cell r="AG38" t="str">
            <v>110/35/10</v>
          </cell>
        </row>
        <row r="39">
          <cell r="O39" t="str">
            <v>№ 1</v>
          </cell>
          <cell r="AG39" t="str">
            <v>35/10</v>
          </cell>
        </row>
        <row r="40">
          <cell r="O40" t="str">
            <v>№ 9</v>
          </cell>
          <cell r="AG40" t="str">
            <v>35/10/6</v>
          </cell>
        </row>
        <row r="41">
          <cell r="O41" t="str">
            <v>Калязин</v>
          </cell>
          <cell r="AG41" t="str">
            <v>35/10</v>
          </cell>
        </row>
        <row r="42">
          <cell r="O42" t="str">
            <v>Тургиново</v>
          </cell>
          <cell r="AG42" t="str">
            <v>35/10</v>
          </cell>
        </row>
        <row r="43">
          <cell r="O43" t="str">
            <v>Рязаново</v>
          </cell>
          <cell r="AG43" t="str">
            <v>35/10</v>
          </cell>
        </row>
        <row r="44">
          <cell r="O44" t="str">
            <v>Ильинское</v>
          </cell>
          <cell r="AG44" t="str">
            <v>35/10</v>
          </cell>
        </row>
        <row r="45">
          <cell r="O45" t="str">
            <v>Нерль</v>
          </cell>
          <cell r="AG45" t="str">
            <v>35/10</v>
          </cell>
        </row>
        <row r="46">
          <cell r="O46" t="str">
            <v>Юрьево-Девичье</v>
          </cell>
          <cell r="AG46" t="str">
            <v>35/10</v>
          </cell>
        </row>
        <row r="47">
          <cell r="O47" t="str">
            <v>нерль</v>
          </cell>
          <cell r="AG47" t="str">
            <v>35/10</v>
          </cell>
        </row>
        <row r="48">
          <cell r="O48" t="str">
            <v>№ 9</v>
          </cell>
          <cell r="AG48" t="str">
            <v>35/10/6</v>
          </cell>
        </row>
        <row r="49">
          <cell r="O49" t="str">
            <v>Горицы</v>
          </cell>
          <cell r="AG49" t="str">
            <v>110/35/10</v>
          </cell>
        </row>
        <row r="50">
          <cell r="O50" t="str">
            <v>Тургиново</v>
          </cell>
          <cell r="AG50" t="str">
            <v>35/10</v>
          </cell>
        </row>
        <row r="51">
          <cell r="O51" t="str">
            <v>РМК</v>
          </cell>
          <cell r="AG51" t="str">
            <v>35/10</v>
          </cell>
        </row>
        <row r="52">
          <cell r="O52" t="str">
            <v>Рамешки</v>
          </cell>
          <cell r="AG52" t="str">
            <v>110/35/10</v>
          </cell>
        </row>
        <row r="53">
          <cell r="O53" t="str">
            <v>Дмитрова Гора</v>
          </cell>
          <cell r="AG53" t="str">
            <v>35/10</v>
          </cell>
        </row>
        <row r="54">
          <cell r="O54" t="str">
            <v>Тургиново</v>
          </cell>
          <cell r="AG54" t="str">
            <v>35/10</v>
          </cell>
        </row>
        <row r="55">
          <cell r="O55" t="str">
            <v>№ 17</v>
          </cell>
          <cell r="AG55" t="str">
            <v>35/10</v>
          </cell>
        </row>
        <row r="56">
          <cell r="O56" t="str">
            <v>Белый городок 35</v>
          </cell>
          <cell r="AG56" t="str">
            <v>35/6</v>
          </cell>
        </row>
        <row r="57">
          <cell r="O57" t="str">
            <v>Тургиново</v>
          </cell>
          <cell r="AG57" t="str">
            <v>35/10</v>
          </cell>
        </row>
        <row r="58">
          <cell r="O58" t="str">
            <v>Нерль</v>
          </cell>
          <cell r="AG58" t="str">
            <v>35/10</v>
          </cell>
        </row>
        <row r="59">
          <cell r="O59" t="str">
            <v>Тургиново</v>
          </cell>
          <cell r="AG59" t="str">
            <v>35/10</v>
          </cell>
        </row>
        <row r="60">
          <cell r="O60" t="str">
            <v>Красный луч</v>
          </cell>
          <cell r="AG60" t="str">
            <v>35/6</v>
          </cell>
        </row>
        <row r="61">
          <cell r="O61" t="str">
            <v>Красный луч</v>
          </cell>
          <cell r="AG61" t="str">
            <v>35/6</v>
          </cell>
        </row>
        <row r="62">
          <cell r="O62" t="str">
            <v>Красногорская</v>
          </cell>
          <cell r="AG62" t="str">
            <v>35/10</v>
          </cell>
        </row>
        <row r="63">
          <cell r="O63" t="str">
            <v>Гришкино</v>
          </cell>
          <cell r="AG63" t="str">
            <v>35/10</v>
          </cell>
        </row>
        <row r="64">
          <cell r="O64" t="str">
            <v>Тургиново</v>
          </cell>
          <cell r="AG64" t="str">
            <v>35/10</v>
          </cell>
        </row>
        <row r="65">
          <cell r="O65" t="str">
            <v>Тургиново</v>
          </cell>
          <cell r="AG65" t="str">
            <v>35/10</v>
          </cell>
        </row>
        <row r="66">
          <cell r="O66" t="str">
            <v>Радуга</v>
          </cell>
          <cell r="AG66" t="str">
            <v>110/35/10</v>
          </cell>
        </row>
        <row r="67">
          <cell r="O67" t="str">
            <v>Борки</v>
          </cell>
          <cell r="AG67" t="str">
            <v>110/35/10</v>
          </cell>
        </row>
        <row r="68">
          <cell r="O68" t="str">
            <v>Степурино</v>
          </cell>
          <cell r="AG68" t="str">
            <v>35/10</v>
          </cell>
        </row>
        <row r="69">
          <cell r="O69" t="str">
            <v>Горицы</v>
          </cell>
          <cell r="AG69" t="str">
            <v>110/35/10</v>
          </cell>
        </row>
        <row r="70">
          <cell r="O70" t="str">
            <v>Луч</v>
          </cell>
          <cell r="AG70" t="str">
            <v>110/35/10</v>
          </cell>
        </row>
        <row r="71">
          <cell r="O71" t="str">
            <v>Нерль</v>
          </cell>
          <cell r="AG71" t="str">
            <v>35/10</v>
          </cell>
        </row>
        <row r="72">
          <cell r="O72" t="str">
            <v>№ 10</v>
          </cell>
          <cell r="AG72" t="str">
            <v>35/6</v>
          </cell>
        </row>
        <row r="73">
          <cell r="O73" t="str">
            <v>Луч</v>
          </cell>
          <cell r="AG73" t="str">
            <v>110/35/10</v>
          </cell>
        </row>
        <row r="74">
          <cell r="O74" t="str">
            <v>Микрорайонная</v>
          </cell>
          <cell r="AG74" t="str">
            <v>35/10/6</v>
          </cell>
        </row>
        <row r="75">
          <cell r="O75" t="str">
            <v>Погорелое Городище</v>
          </cell>
          <cell r="AG75" t="str">
            <v>35/10</v>
          </cell>
        </row>
        <row r="76">
          <cell r="O76" t="str">
            <v>Будово</v>
          </cell>
          <cell r="AG76" t="str">
            <v>35/10</v>
          </cell>
        </row>
        <row r="77">
          <cell r="O77" t="str">
            <v>Плутково</v>
          </cell>
          <cell r="AG77" t="str">
            <v>35/10</v>
          </cell>
        </row>
        <row r="78">
          <cell r="O78" t="str">
            <v>Белый городок 35</v>
          </cell>
          <cell r="AG78" t="str">
            <v>35/6</v>
          </cell>
        </row>
        <row r="79">
          <cell r="O79" t="str">
            <v>Нерль</v>
          </cell>
          <cell r="AG79" t="str">
            <v>35/10</v>
          </cell>
        </row>
        <row r="80">
          <cell r="O80" t="str">
            <v>Нагорское</v>
          </cell>
          <cell r="AG80" t="str">
            <v>35/10</v>
          </cell>
        </row>
        <row r="81">
          <cell r="O81" t="str">
            <v>Луч</v>
          </cell>
          <cell r="AG81" t="str">
            <v>110/35/10</v>
          </cell>
        </row>
        <row r="82">
          <cell r="O82" t="str">
            <v>Селигер</v>
          </cell>
          <cell r="AG82" t="str">
            <v>35/10</v>
          </cell>
        </row>
        <row r="83">
          <cell r="O83" t="str">
            <v>Княжьи Горы</v>
          </cell>
          <cell r="AG83" t="str">
            <v>35/10</v>
          </cell>
        </row>
        <row r="84">
          <cell r="O84" t="str">
            <v>Погорелое Городище</v>
          </cell>
          <cell r="AG84" t="str">
            <v>35/10</v>
          </cell>
        </row>
        <row r="85">
          <cell r="O85" t="str">
            <v>Ривзавод</v>
          </cell>
          <cell r="AG85" t="str">
            <v>35/10</v>
          </cell>
        </row>
        <row r="86">
          <cell r="O86" t="str">
            <v>Удомля</v>
          </cell>
          <cell r="AG86" t="str">
            <v>110/35/10</v>
          </cell>
        </row>
        <row r="87">
          <cell r="O87" t="str">
            <v>Половцево</v>
          </cell>
          <cell r="AG87" t="str">
            <v>35/10/6</v>
          </cell>
        </row>
        <row r="88">
          <cell r="O88" t="str">
            <v>Уланово</v>
          </cell>
          <cell r="AG88" t="str">
            <v>35/10</v>
          </cell>
        </row>
        <row r="89">
          <cell r="O89" t="str">
            <v>Княжьи Горы</v>
          </cell>
          <cell r="AG89" t="str">
            <v>35/10</v>
          </cell>
        </row>
        <row r="90">
          <cell r="O90" t="str">
            <v>Химинститут</v>
          </cell>
          <cell r="AG90" t="str">
            <v>110/10</v>
          </cell>
        </row>
        <row r="91">
          <cell r="O91" t="str">
            <v>Старая Торопа</v>
          </cell>
          <cell r="AG91" t="str">
            <v>35/10</v>
          </cell>
        </row>
        <row r="92">
          <cell r="O92" t="str">
            <v>Старая Торопа</v>
          </cell>
          <cell r="AG92" t="str">
            <v>35/10</v>
          </cell>
        </row>
        <row r="93">
          <cell r="O93" t="str">
            <v>Старая Торопа</v>
          </cell>
          <cell r="AG93" t="str">
            <v>35/10</v>
          </cell>
        </row>
        <row r="94">
          <cell r="O94" t="str">
            <v>Зубцов</v>
          </cell>
          <cell r="AG94" t="str">
            <v>35/10</v>
          </cell>
        </row>
        <row r="95">
          <cell r="O95" t="str">
            <v>Осуга</v>
          </cell>
          <cell r="AG95" t="str">
            <v>35/10</v>
          </cell>
        </row>
        <row r="96">
          <cell r="O96" t="str">
            <v>Ильинское</v>
          </cell>
          <cell r="AG96" t="str">
            <v>35/10</v>
          </cell>
        </row>
        <row r="97">
          <cell r="O97" t="str">
            <v>Западная Двина</v>
          </cell>
          <cell r="AG97" t="str">
            <v>110/35/10</v>
          </cell>
        </row>
        <row r="98">
          <cell r="O98" t="str">
            <v>Осташков</v>
          </cell>
          <cell r="AG98" t="str">
            <v>110/35/10</v>
          </cell>
        </row>
        <row r="99">
          <cell r="O99" t="str">
            <v>Порожки</v>
          </cell>
          <cell r="AG99" t="str">
            <v>35/10</v>
          </cell>
        </row>
        <row r="100">
          <cell r="O100" t="str">
            <v>Рязаново</v>
          </cell>
          <cell r="AG100" t="str">
            <v>35/10</v>
          </cell>
        </row>
        <row r="101">
          <cell r="O101" t="str">
            <v>Затверецкая</v>
          </cell>
          <cell r="AG101" t="str">
            <v>35/6</v>
          </cell>
        </row>
        <row r="102">
          <cell r="O102" t="str">
            <v>Никола Рожок</v>
          </cell>
          <cell r="AG102" t="str">
            <v>110/35/10</v>
          </cell>
        </row>
        <row r="103">
          <cell r="O103" t="str">
            <v>Медведиха</v>
          </cell>
          <cell r="AG103" t="str">
            <v>110/10</v>
          </cell>
        </row>
        <row r="104">
          <cell r="O104" t="str">
            <v>Карачарово</v>
          </cell>
          <cell r="AG104" t="str">
            <v>35/6</v>
          </cell>
        </row>
        <row r="105">
          <cell r="O105" t="str">
            <v>Светлица</v>
          </cell>
          <cell r="AG105" t="str">
            <v>35/10</v>
          </cell>
        </row>
        <row r="106">
          <cell r="O106" t="str">
            <v>КФЗ</v>
          </cell>
          <cell r="AG106" t="str">
            <v>35/6</v>
          </cell>
        </row>
        <row r="107">
          <cell r="O107" t="str">
            <v>Гришкино</v>
          </cell>
          <cell r="AG107" t="str">
            <v>35/10</v>
          </cell>
        </row>
        <row r="108">
          <cell r="O108" t="str">
            <v>Калязин</v>
          </cell>
          <cell r="AG108" t="str">
            <v>35/10</v>
          </cell>
        </row>
        <row r="109">
          <cell r="O109" t="str">
            <v>КФЗ</v>
          </cell>
          <cell r="AG109" t="str">
            <v>35/6</v>
          </cell>
        </row>
        <row r="110">
          <cell r="O110" t="str">
            <v>Плутково</v>
          </cell>
          <cell r="AG110" t="str">
            <v>35/10</v>
          </cell>
        </row>
        <row r="111">
          <cell r="O111" t="str">
            <v>Старица</v>
          </cell>
          <cell r="AG111" t="str">
            <v>110/35/10</v>
          </cell>
        </row>
        <row r="112">
          <cell r="O112" t="str">
            <v>№ 9</v>
          </cell>
          <cell r="AG112" t="str">
            <v>35/10/6</v>
          </cell>
        </row>
        <row r="113">
          <cell r="O113" t="str">
            <v>Селигер</v>
          </cell>
          <cell r="AG113" t="str">
            <v>35/10</v>
          </cell>
        </row>
        <row r="114">
          <cell r="O114" t="str">
            <v>Мамулино</v>
          </cell>
          <cell r="AG114" t="str">
            <v>110/10</v>
          </cell>
        </row>
        <row r="115">
          <cell r="O115" t="str">
            <v>ДВП</v>
          </cell>
          <cell r="AG115" t="str">
            <v>110/35/10</v>
          </cell>
        </row>
        <row r="116">
          <cell r="O116" t="str">
            <v>Василево</v>
          </cell>
          <cell r="AG116" t="str">
            <v>110/35/10</v>
          </cell>
        </row>
        <row r="117">
          <cell r="O117" t="str">
            <v>Тургиново</v>
          </cell>
          <cell r="AG117" t="str">
            <v>35/10</v>
          </cell>
        </row>
        <row r="118">
          <cell r="O118" t="str">
            <v>№ 9</v>
          </cell>
          <cell r="AG118" t="str">
            <v>35/10/6</v>
          </cell>
        </row>
        <row r="119">
          <cell r="O119" t="str">
            <v>КФЗ</v>
          </cell>
          <cell r="AG119" t="str">
            <v>35/6</v>
          </cell>
        </row>
        <row r="120">
          <cell r="O120" t="str">
            <v>КФЗ</v>
          </cell>
          <cell r="AG120" t="str">
            <v>35/6</v>
          </cell>
        </row>
        <row r="121">
          <cell r="O121" t="str">
            <v>Погорелое Городище</v>
          </cell>
          <cell r="AG121" t="str">
            <v>35/10</v>
          </cell>
        </row>
        <row r="122">
          <cell r="O122" t="str">
            <v>Фролово</v>
          </cell>
          <cell r="AG122" t="str">
            <v>35/10</v>
          </cell>
        </row>
        <row r="123">
          <cell r="O123" t="str">
            <v>Мамулино</v>
          </cell>
          <cell r="AG123" t="str">
            <v>110/10</v>
          </cell>
        </row>
        <row r="124">
          <cell r="O124" t="str">
            <v>Даниловское</v>
          </cell>
          <cell r="AG124" t="str">
            <v>35/6</v>
          </cell>
        </row>
        <row r="125">
          <cell r="O125" t="str">
            <v>Нагорское</v>
          </cell>
          <cell r="AG125" t="str">
            <v>35/10</v>
          </cell>
        </row>
        <row r="126">
          <cell r="O126" t="str">
            <v>Безбородово</v>
          </cell>
          <cell r="AG126" t="str">
            <v>110/35/6</v>
          </cell>
        </row>
        <row r="127">
          <cell r="O127" t="str">
            <v>РМК</v>
          </cell>
          <cell r="AG127" t="str">
            <v>35/10</v>
          </cell>
        </row>
        <row r="128">
          <cell r="O128" t="str">
            <v>Микрорайонная</v>
          </cell>
          <cell r="AG128" t="str">
            <v>35/10/6</v>
          </cell>
        </row>
        <row r="129">
          <cell r="O129" t="str">
            <v>Стекловолокно</v>
          </cell>
          <cell r="AG129" t="str">
            <v>35/6</v>
          </cell>
        </row>
        <row r="130">
          <cell r="O130" t="str">
            <v>Глазково</v>
          </cell>
          <cell r="AG130" t="str">
            <v>110/10</v>
          </cell>
        </row>
        <row r="131">
          <cell r="O131" t="str">
            <v>Гришкино</v>
          </cell>
          <cell r="AG131" t="str">
            <v>35/10</v>
          </cell>
        </row>
        <row r="132">
          <cell r="O132" t="str">
            <v>Даниловское</v>
          </cell>
          <cell r="AG132" t="str">
            <v>35/6</v>
          </cell>
        </row>
        <row r="133">
          <cell r="O133" t="str">
            <v>Гришкино</v>
          </cell>
          <cell r="AG133" t="str">
            <v>35/10</v>
          </cell>
        </row>
        <row r="134">
          <cell r="O134" t="str">
            <v>Глазково</v>
          </cell>
          <cell r="AG134" t="str">
            <v>110/10</v>
          </cell>
        </row>
        <row r="135">
          <cell r="O135" t="str">
            <v>Тимково</v>
          </cell>
          <cell r="AG135" t="str">
            <v>35/10</v>
          </cell>
        </row>
        <row r="136">
          <cell r="O136" t="str">
            <v>РМК</v>
          </cell>
          <cell r="AG136" t="str">
            <v>35/10</v>
          </cell>
        </row>
        <row r="137">
          <cell r="O137" t="str">
            <v>№ 1</v>
          </cell>
          <cell r="AG137" t="str">
            <v>35/10</v>
          </cell>
        </row>
        <row r="138">
          <cell r="O138" t="str">
            <v>№ 1</v>
          </cell>
          <cell r="AG138" t="str">
            <v>35/10</v>
          </cell>
        </row>
        <row r="139">
          <cell r="O139" t="str">
            <v>Гришкино</v>
          </cell>
          <cell r="AG139" t="str">
            <v>35/10</v>
          </cell>
        </row>
        <row r="140">
          <cell r="O140" t="str">
            <v>Беле-кушаль</v>
          </cell>
          <cell r="AG140" t="str">
            <v>35/10</v>
          </cell>
        </row>
        <row r="141">
          <cell r="O141" t="str">
            <v>Городня</v>
          </cell>
          <cell r="AG141" t="str">
            <v>35/10</v>
          </cell>
        </row>
        <row r="142">
          <cell r="O142" t="str">
            <v>Торжок</v>
          </cell>
          <cell r="AG142" t="str">
            <v>110/35/10</v>
          </cell>
        </row>
        <row r="143">
          <cell r="O143" t="str">
            <v>Рамешки</v>
          </cell>
          <cell r="AG143" t="str">
            <v>110/35/10</v>
          </cell>
        </row>
        <row r="144">
          <cell r="O144" t="str">
            <v>Беле-кушаль</v>
          </cell>
          <cell r="AG144" t="str">
            <v>35/10</v>
          </cell>
        </row>
        <row r="145">
          <cell r="O145" t="str">
            <v>Эммаус</v>
          </cell>
          <cell r="AG145" t="str">
            <v>35/10</v>
          </cell>
        </row>
        <row r="146">
          <cell r="O146" t="str">
            <v>Красногорская</v>
          </cell>
          <cell r="AG146" t="str">
            <v>35/10</v>
          </cell>
        </row>
        <row r="147">
          <cell r="O147" t="str">
            <v>Селище</v>
          </cell>
          <cell r="AG147" t="str">
            <v>35/10</v>
          </cell>
        </row>
        <row r="148">
          <cell r="O148" t="str">
            <v>Белый городок 35</v>
          </cell>
          <cell r="AG148" t="str">
            <v>35/6</v>
          </cell>
        </row>
        <row r="149">
          <cell r="O149" t="str">
            <v>Тургиново</v>
          </cell>
          <cell r="AG149" t="str">
            <v>35/10</v>
          </cell>
        </row>
        <row r="150">
          <cell r="O150" t="str">
            <v>Мамулино</v>
          </cell>
          <cell r="AG150" t="str">
            <v>110/10</v>
          </cell>
        </row>
        <row r="151">
          <cell r="O151" t="str">
            <v>Радуга</v>
          </cell>
          <cell r="AG151" t="str">
            <v>110/35/10</v>
          </cell>
        </row>
        <row r="152">
          <cell r="O152" t="str">
            <v>Микрорайонная</v>
          </cell>
          <cell r="AG152" t="str">
            <v>35/10/6</v>
          </cell>
        </row>
        <row r="153">
          <cell r="O153" t="str">
            <v>Будово</v>
          </cell>
          <cell r="AG153" t="str">
            <v>35/10</v>
          </cell>
        </row>
        <row r="154">
          <cell r="O154" t="str">
            <v>Химинститут</v>
          </cell>
          <cell r="AG154" t="str">
            <v>110/10</v>
          </cell>
        </row>
        <row r="155">
          <cell r="O155" t="str">
            <v>Красногорская</v>
          </cell>
          <cell r="AG155" t="str">
            <v>35/10</v>
          </cell>
        </row>
        <row r="156">
          <cell r="O156" t="str">
            <v>Красногорская</v>
          </cell>
          <cell r="AG156" t="str">
            <v>35/10</v>
          </cell>
        </row>
        <row r="157">
          <cell r="O157" t="str">
            <v>Красногорская</v>
          </cell>
          <cell r="AG157" t="str">
            <v>35/10</v>
          </cell>
        </row>
        <row r="158">
          <cell r="O158" t="str">
            <v>Максимково</v>
          </cell>
          <cell r="AG158" t="str">
            <v>35/10</v>
          </cell>
        </row>
        <row r="159">
          <cell r="O159" t="str">
            <v>Пено</v>
          </cell>
          <cell r="AG159" t="str">
            <v>110/10</v>
          </cell>
        </row>
        <row r="160">
          <cell r="O160" t="str">
            <v>Слаутино</v>
          </cell>
          <cell r="AG160" t="str">
            <v>35/10</v>
          </cell>
        </row>
        <row r="161">
          <cell r="O161" t="str">
            <v>Зубцов</v>
          </cell>
          <cell r="AG161" t="str">
            <v>35/10</v>
          </cell>
        </row>
        <row r="162">
          <cell r="O162" t="str">
            <v>Беле-кушаль</v>
          </cell>
          <cell r="AG162" t="str">
            <v>35/10</v>
          </cell>
        </row>
        <row r="163">
          <cell r="O163" t="str">
            <v>Зобнино</v>
          </cell>
          <cell r="AG163" t="str">
            <v>110/10</v>
          </cell>
        </row>
        <row r="164">
          <cell r="O164" t="str">
            <v>Бор</v>
          </cell>
          <cell r="AG164" t="str">
            <v>35/10</v>
          </cell>
        </row>
        <row r="165">
          <cell r="O165" t="str">
            <v>Гришкино</v>
          </cell>
          <cell r="AG165" t="str">
            <v>35/10</v>
          </cell>
        </row>
        <row r="166">
          <cell r="O166" t="str">
            <v>КФЗ</v>
          </cell>
          <cell r="AG166" t="str">
            <v>35/6</v>
          </cell>
        </row>
        <row r="167">
          <cell r="O167" t="str">
            <v>Красный луч</v>
          </cell>
          <cell r="AG167" t="str">
            <v>35/6</v>
          </cell>
        </row>
        <row r="168">
          <cell r="O168" t="str">
            <v>Овсище</v>
          </cell>
          <cell r="AG168" t="str">
            <v>35/10</v>
          </cell>
        </row>
        <row r="169">
          <cell r="O169" t="str">
            <v>Дмитрова Гора</v>
          </cell>
          <cell r="AG169" t="str">
            <v>35/10</v>
          </cell>
        </row>
        <row r="170">
          <cell r="O170" t="str">
            <v>Святое</v>
          </cell>
          <cell r="AG170" t="str">
            <v>35/10</v>
          </cell>
        </row>
        <row r="171">
          <cell r="O171" t="str">
            <v>Красногорская</v>
          </cell>
          <cell r="AG171" t="str">
            <v>35/10</v>
          </cell>
        </row>
        <row r="172">
          <cell r="O172" t="str">
            <v>Красногорская</v>
          </cell>
          <cell r="AG172" t="str">
            <v>35/10</v>
          </cell>
        </row>
        <row r="173">
          <cell r="O173" t="str">
            <v>Красногорская</v>
          </cell>
          <cell r="AG173" t="str">
            <v>35/10</v>
          </cell>
        </row>
        <row r="174">
          <cell r="O174" t="str">
            <v>Красногорская</v>
          </cell>
          <cell r="AG174" t="str">
            <v>35/10</v>
          </cell>
        </row>
        <row r="175">
          <cell r="O175" t="str">
            <v>Тургиново</v>
          </cell>
          <cell r="AG175" t="str">
            <v>35/10</v>
          </cell>
        </row>
        <row r="176">
          <cell r="O176" t="str">
            <v>Тургиново</v>
          </cell>
          <cell r="AG176" t="str">
            <v>35/10</v>
          </cell>
        </row>
        <row r="177">
          <cell r="O177" t="str">
            <v>Пено</v>
          </cell>
          <cell r="AG177" t="str">
            <v>110/10</v>
          </cell>
        </row>
        <row r="178">
          <cell r="O178" t="str">
            <v>Красногорская</v>
          </cell>
          <cell r="AG178" t="str">
            <v>35/10</v>
          </cell>
        </row>
        <row r="179">
          <cell r="O179" t="str">
            <v>Рязаново</v>
          </cell>
          <cell r="AG179" t="str">
            <v>35/10</v>
          </cell>
        </row>
        <row r="180">
          <cell r="O180" t="str">
            <v>Мамулино</v>
          </cell>
          <cell r="AG180" t="str">
            <v>110/10</v>
          </cell>
        </row>
        <row r="181">
          <cell r="O181" t="str">
            <v>Мамулино</v>
          </cell>
          <cell r="AG181" t="str">
            <v>110/10</v>
          </cell>
        </row>
        <row r="182">
          <cell r="O182" t="str">
            <v>Гришкино</v>
          </cell>
          <cell r="AG182" t="str">
            <v>35/10</v>
          </cell>
        </row>
        <row r="183">
          <cell r="O183" t="str">
            <v>Мамулино</v>
          </cell>
          <cell r="AG183" t="str">
            <v>110/10</v>
          </cell>
        </row>
        <row r="184">
          <cell r="O184" t="str">
            <v>Юрьево-Девичье</v>
          </cell>
          <cell r="AG184" t="str">
            <v>35/10</v>
          </cell>
        </row>
        <row r="185">
          <cell r="O185" t="str">
            <v>Гришкино</v>
          </cell>
          <cell r="AG185" t="str">
            <v>35/10</v>
          </cell>
        </row>
        <row r="186">
          <cell r="O186" t="str">
            <v>Большое Вишенье</v>
          </cell>
          <cell r="AG186" t="str">
            <v>35/10</v>
          </cell>
        </row>
        <row r="187">
          <cell r="O187" t="str">
            <v>Красногорская</v>
          </cell>
          <cell r="AG187" t="str">
            <v>35/10</v>
          </cell>
        </row>
        <row r="188">
          <cell r="O188" t="str">
            <v>Красногорская</v>
          </cell>
          <cell r="AG188" t="str">
            <v>35/10</v>
          </cell>
        </row>
        <row r="189">
          <cell r="O189" t="str">
            <v>Красногорская</v>
          </cell>
          <cell r="AG189" t="str">
            <v>35/10</v>
          </cell>
        </row>
        <row r="190">
          <cell r="O190" t="str">
            <v>Красногорская</v>
          </cell>
          <cell r="AG190" t="str">
            <v>35/10</v>
          </cell>
        </row>
        <row r="191">
          <cell r="O191" t="str">
            <v>Юрьево-Девичье</v>
          </cell>
          <cell r="AG191" t="str">
            <v>35/10</v>
          </cell>
        </row>
        <row r="192">
          <cell r="O192" t="str">
            <v>Бологово</v>
          </cell>
          <cell r="AG192" t="str">
            <v>35/10</v>
          </cell>
        </row>
        <row r="193">
          <cell r="O193" t="str">
            <v>КФЗ</v>
          </cell>
          <cell r="AG193" t="str">
            <v>35/6</v>
          </cell>
        </row>
        <row r="194">
          <cell r="O194" t="str">
            <v>№ 9</v>
          </cell>
          <cell r="AG194" t="str">
            <v>35/10/6</v>
          </cell>
        </row>
        <row r="195">
          <cell r="O195" t="str">
            <v>Каликино</v>
          </cell>
          <cell r="AG195" t="str">
            <v>35/6</v>
          </cell>
        </row>
        <row r="196">
          <cell r="O196" t="str">
            <v>Гришкино</v>
          </cell>
          <cell r="AG196" t="str">
            <v>35/10</v>
          </cell>
        </row>
        <row r="197">
          <cell r="O197" t="str">
            <v>Глазково</v>
          </cell>
          <cell r="AG197" t="str">
            <v>110/10</v>
          </cell>
        </row>
        <row r="198">
          <cell r="O198" t="str">
            <v>Медное</v>
          </cell>
          <cell r="AG198" t="str">
            <v>35/10</v>
          </cell>
        </row>
        <row r="199">
          <cell r="O199" t="str">
            <v>Гришкино</v>
          </cell>
          <cell r="AG199" t="str">
            <v>35/10</v>
          </cell>
        </row>
        <row r="200">
          <cell r="O200" t="str">
            <v>Гришкино</v>
          </cell>
          <cell r="AG200" t="str">
            <v>35/10</v>
          </cell>
        </row>
        <row r="201">
          <cell r="O201" t="str">
            <v>Тургиново</v>
          </cell>
          <cell r="AG201" t="str">
            <v>35/10</v>
          </cell>
        </row>
        <row r="202">
          <cell r="O202" t="str">
            <v>Медведиха</v>
          </cell>
          <cell r="AG202" t="str">
            <v>110/10</v>
          </cell>
        </row>
        <row r="203">
          <cell r="O203" t="str">
            <v>Тургиново</v>
          </cell>
          <cell r="AG203" t="str">
            <v>35/10</v>
          </cell>
        </row>
        <row r="204">
          <cell r="O204" t="str">
            <v>Нагорское</v>
          </cell>
          <cell r="AG204" t="str">
            <v>35/10</v>
          </cell>
        </row>
        <row r="205">
          <cell r="O205" t="str">
            <v>Нагорское</v>
          </cell>
          <cell r="AG205" t="str">
            <v>35/10</v>
          </cell>
        </row>
        <row r="206">
          <cell r="O206" t="str">
            <v>Нагорское</v>
          </cell>
          <cell r="AG206" t="str">
            <v>35/10</v>
          </cell>
        </row>
        <row r="207">
          <cell r="O207" t="str">
            <v>Нерль</v>
          </cell>
          <cell r="AG207" t="str">
            <v>35/10</v>
          </cell>
        </row>
        <row r="208">
          <cell r="O208" t="str">
            <v>Пено</v>
          </cell>
          <cell r="AG208" t="str">
            <v>110/10</v>
          </cell>
        </row>
        <row r="209">
          <cell r="O209" t="str">
            <v>Городня</v>
          </cell>
          <cell r="AG209" t="str">
            <v>35/10</v>
          </cell>
        </row>
        <row r="210">
          <cell r="O210" t="str">
            <v>Кушалино</v>
          </cell>
          <cell r="AG210" t="str">
            <v>35/10</v>
          </cell>
        </row>
        <row r="211">
          <cell r="O211" t="str">
            <v>Тургиново</v>
          </cell>
          <cell r="AG211" t="str">
            <v>35/10</v>
          </cell>
        </row>
        <row r="212">
          <cell r="O212" t="str">
            <v>Фролово</v>
          </cell>
          <cell r="AG212" t="str">
            <v>35/10</v>
          </cell>
        </row>
        <row r="213">
          <cell r="O213" t="str">
            <v>Фролово</v>
          </cell>
          <cell r="AG213" t="str">
            <v>35/10</v>
          </cell>
        </row>
        <row r="214">
          <cell r="O214" t="str">
            <v>Фролово</v>
          </cell>
          <cell r="AG214" t="str">
            <v>35/10</v>
          </cell>
        </row>
        <row r="215">
          <cell r="O215" t="str">
            <v>Медное</v>
          </cell>
          <cell r="AG215" t="str">
            <v>35/10</v>
          </cell>
        </row>
        <row r="216">
          <cell r="O216" t="str">
            <v>КФЗ</v>
          </cell>
          <cell r="AG216" t="str">
            <v>35/6</v>
          </cell>
        </row>
        <row r="217">
          <cell r="O217" t="str">
            <v>Медное</v>
          </cell>
          <cell r="AG217" t="str">
            <v>35/10</v>
          </cell>
        </row>
        <row r="218">
          <cell r="O218" t="str">
            <v>Селище</v>
          </cell>
          <cell r="AG218" t="str">
            <v>35/10</v>
          </cell>
        </row>
        <row r="219">
          <cell r="O219" t="str">
            <v>Фролово</v>
          </cell>
          <cell r="AG219" t="str">
            <v>35/10</v>
          </cell>
        </row>
        <row r="220">
          <cell r="O220" t="str">
            <v>Фролово</v>
          </cell>
          <cell r="AG220" t="str">
            <v>35/10</v>
          </cell>
        </row>
        <row r="221">
          <cell r="O221" t="str">
            <v>Медное</v>
          </cell>
          <cell r="AG221" t="str">
            <v>35/10</v>
          </cell>
        </row>
        <row r="222">
          <cell r="O222" t="str">
            <v>Барыково</v>
          </cell>
          <cell r="AG222" t="str">
            <v>35/6</v>
          </cell>
        </row>
        <row r="223">
          <cell r="O223" t="str">
            <v>Гришкино</v>
          </cell>
          <cell r="AG223" t="str">
            <v>35/10</v>
          </cell>
        </row>
        <row r="224">
          <cell r="O224" t="str">
            <v>№ 1</v>
          </cell>
          <cell r="AG224" t="str">
            <v>35/10</v>
          </cell>
        </row>
        <row r="225">
          <cell r="O225" t="str">
            <v>Медное</v>
          </cell>
          <cell r="AG225" t="str">
            <v>35/10</v>
          </cell>
        </row>
        <row r="226">
          <cell r="O226" t="str">
            <v>Кушалино</v>
          </cell>
          <cell r="AG226" t="str">
            <v>35/10</v>
          </cell>
        </row>
        <row r="227">
          <cell r="O227" t="str">
            <v>Барыково</v>
          </cell>
          <cell r="AG227" t="str">
            <v>35/6</v>
          </cell>
        </row>
        <row r="228">
          <cell r="O228" t="str">
            <v>Красногорская</v>
          </cell>
          <cell r="AG228" t="str">
            <v>35/10</v>
          </cell>
        </row>
        <row r="229">
          <cell r="O229" t="str">
            <v>Дмитрова Гора</v>
          </cell>
          <cell r="AG229" t="str">
            <v>35/10</v>
          </cell>
        </row>
        <row r="230">
          <cell r="O230" t="str">
            <v>Чертолино</v>
          </cell>
          <cell r="AG230" t="str">
            <v>110/35/10</v>
          </cell>
        </row>
        <row r="231">
          <cell r="O231" t="str">
            <v>Заднее Поле</v>
          </cell>
          <cell r="AG231" t="str">
            <v>110/35/10</v>
          </cell>
        </row>
        <row r="232">
          <cell r="O232" t="str">
            <v>Тургиново</v>
          </cell>
          <cell r="AG232" t="str">
            <v>35/10</v>
          </cell>
        </row>
        <row r="233">
          <cell r="O233" t="str">
            <v>Старица</v>
          </cell>
          <cell r="AG233" t="str">
            <v>110/35/10</v>
          </cell>
        </row>
        <row r="234">
          <cell r="O234" t="str">
            <v>Лихославль</v>
          </cell>
          <cell r="AG234" t="str">
            <v>110/35/10</v>
          </cell>
        </row>
        <row r="235">
          <cell r="O235" t="str">
            <v>РМК</v>
          </cell>
          <cell r="AG235" t="str">
            <v>35/10</v>
          </cell>
        </row>
        <row r="236">
          <cell r="O236" t="str">
            <v>№ 1</v>
          </cell>
          <cell r="AG236" t="str">
            <v>35/10</v>
          </cell>
        </row>
        <row r="237">
          <cell r="O237" t="str">
            <v>Белый городок 35</v>
          </cell>
          <cell r="AG237" t="str">
            <v>35/6</v>
          </cell>
        </row>
        <row r="238">
          <cell r="O238" t="str">
            <v>РМК</v>
          </cell>
          <cell r="AG238" t="str">
            <v>35/10</v>
          </cell>
        </row>
        <row r="239">
          <cell r="O239" t="str">
            <v>Каликино</v>
          </cell>
          <cell r="AG239" t="str">
            <v>35/6</v>
          </cell>
        </row>
        <row r="240">
          <cell r="O240" t="str">
            <v>Карачарово</v>
          </cell>
          <cell r="AG240" t="str">
            <v>35/6</v>
          </cell>
        </row>
        <row r="241">
          <cell r="O241" t="str">
            <v>Тимково</v>
          </cell>
          <cell r="AG241" t="str">
            <v>35/10</v>
          </cell>
        </row>
        <row r="242">
          <cell r="O242" t="str">
            <v>Ельцы</v>
          </cell>
          <cell r="AG242" t="str">
            <v>35/10</v>
          </cell>
        </row>
        <row r="243">
          <cell r="O243" t="str">
            <v>Клешнево</v>
          </cell>
          <cell r="AG243" t="str">
            <v>35/10</v>
          </cell>
        </row>
        <row r="244">
          <cell r="O244" t="str">
            <v>Рамешки</v>
          </cell>
          <cell r="AG244" t="str">
            <v>110/35/10</v>
          </cell>
        </row>
        <row r="245">
          <cell r="O245" t="str">
            <v>Кушалино</v>
          </cell>
          <cell r="AG245" t="str">
            <v>35/10</v>
          </cell>
        </row>
        <row r="246">
          <cell r="O246" t="str">
            <v>Нерль</v>
          </cell>
          <cell r="AG246" t="str">
            <v>35/10</v>
          </cell>
        </row>
        <row r="247">
          <cell r="O247" t="str">
            <v>Большое Вишенье</v>
          </cell>
          <cell r="AG247" t="str">
            <v>35/10</v>
          </cell>
        </row>
        <row r="248">
          <cell r="O248" t="str">
            <v>Выползово</v>
          </cell>
          <cell r="AG248" t="str">
            <v>110/35/10</v>
          </cell>
        </row>
        <row r="249">
          <cell r="O249" t="str">
            <v>Зубцов</v>
          </cell>
          <cell r="AG249" t="str">
            <v>35/10</v>
          </cell>
        </row>
        <row r="250">
          <cell r="O250" t="str">
            <v>Дмитрова Гора</v>
          </cell>
          <cell r="AG250" t="str">
            <v>35/10</v>
          </cell>
        </row>
        <row r="251">
          <cell r="O251" t="str">
            <v>Белый городок 35</v>
          </cell>
          <cell r="AG251" t="str">
            <v>35/6</v>
          </cell>
        </row>
        <row r="252">
          <cell r="O252" t="str">
            <v>Красногорская</v>
          </cell>
          <cell r="AG252" t="str">
            <v>35/10</v>
          </cell>
        </row>
        <row r="253">
          <cell r="O253" t="str">
            <v>Тургиново</v>
          </cell>
          <cell r="AG253" t="str">
            <v>35/10</v>
          </cell>
        </row>
        <row r="254">
          <cell r="O254" t="str">
            <v>Верхняя Троица</v>
          </cell>
          <cell r="AG254" t="str">
            <v>110/35/10</v>
          </cell>
        </row>
        <row r="255">
          <cell r="O255" t="str">
            <v>Дмитрова Гора</v>
          </cell>
          <cell r="AG255" t="str">
            <v>35/10</v>
          </cell>
        </row>
        <row r="256">
          <cell r="O256" t="str">
            <v>Заднее Поле</v>
          </cell>
          <cell r="AG256" t="str">
            <v>110/35/10</v>
          </cell>
        </row>
        <row r="257">
          <cell r="O257" t="str">
            <v>Весьегонск</v>
          </cell>
          <cell r="AG257" t="str">
            <v>110/35/10</v>
          </cell>
        </row>
        <row r="258">
          <cell r="O258" t="str">
            <v>Ильинское</v>
          </cell>
          <cell r="AG258" t="str">
            <v>35/10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"/>
  <sheetViews>
    <sheetView tabSelected="1" view="pageBreakPreview" zoomScaleNormal="100" zoomScaleSheetLayoutView="100" workbookViewId="0">
      <selection activeCell="C26" sqref="C26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1.5703125" customWidth="1"/>
    <col min="7" max="7" width="11.42578125" customWidth="1"/>
    <col min="9" max="9" width="12.85546875" customWidth="1"/>
    <col min="11" max="11" width="10.140625" customWidth="1"/>
  </cols>
  <sheetData>
    <row r="1" spans="1:11" x14ac:dyDescent="0.25">
      <c r="A1" s="28"/>
      <c r="B1" s="28"/>
      <c r="C1" s="28"/>
      <c r="D1" s="28"/>
      <c r="E1" s="28"/>
      <c r="F1" s="28"/>
      <c r="G1" s="28"/>
      <c r="H1" s="43" t="s">
        <v>15</v>
      </c>
      <c r="I1" s="43"/>
      <c r="J1" s="43"/>
      <c r="K1" s="43"/>
    </row>
    <row r="2" spans="1:11" x14ac:dyDescent="0.25">
      <c r="A2" s="29" t="s">
        <v>432</v>
      </c>
      <c r="B2" s="29"/>
      <c r="C2" s="28"/>
      <c r="D2" s="29"/>
      <c r="E2" s="30"/>
      <c r="F2" s="29"/>
      <c r="G2" s="29"/>
      <c r="H2" s="29"/>
      <c r="I2" s="31"/>
      <c r="J2" s="29"/>
      <c r="K2" s="29"/>
    </row>
    <row r="3" spans="1:11" ht="15.75" thickBot="1" x14ac:dyDescent="0.3">
      <c r="C3" s="1"/>
      <c r="D3" s="1"/>
      <c r="E3" s="2"/>
      <c r="F3" s="1"/>
      <c r="G3" s="1"/>
      <c r="H3" s="1"/>
      <c r="I3" s="6"/>
      <c r="J3" s="1"/>
      <c r="K3" s="1"/>
    </row>
    <row r="4" spans="1:11" ht="15.75" customHeight="1" thickBot="1" x14ac:dyDescent="0.3">
      <c r="A4" s="44" t="s">
        <v>1</v>
      </c>
      <c r="B4" s="24"/>
      <c r="C4" s="44" t="s">
        <v>14</v>
      </c>
      <c r="D4" s="42" t="s">
        <v>2</v>
      </c>
      <c r="E4" s="42"/>
      <c r="F4" s="42" t="s">
        <v>3</v>
      </c>
      <c r="G4" s="42"/>
      <c r="H4" s="42" t="s">
        <v>4</v>
      </c>
      <c r="I4" s="46"/>
      <c r="J4" s="42" t="s">
        <v>5</v>
      </c>
      <c r="K4" s="42"/>
    </row>
    <row r="5" spans="1:11" ht="46.5" customHeight="1" thickBot="1" x14ac:dyDescent="0.3">
      <c r="A5" s="45"/>
      <c r="B5" s="25" t="s">
        <v>18</v>
      </c>
      <c r="C5" s="45"/>
      <c r="D5" s="42"/>
      <c r="E5" s="42"/>
      <c r="F5" s="42"/>
      <c r="G5" s="42"/>
      <c r="H5" s="42"/>
      <c r="I5" s="46"/>
      <c r="J5" s="42"/>
      <c r="K5" s="42"/>
    </row>
    <row r="6" spans="1:11" x14ac:dyDescent="0.25">
      <c r="A6" s="45"/>
      <c r="B6" s="25"/>
      <c r="C6" s="45"/>
      <c r="D6" s="26" t="s">
        <v>6</v>
      </c>
      <c r="E6" s="27" t="s">
        <v>7</v>
      </c>
      <c r="F6" s="26" t="s">
        <v>6</v>
      </c>
      <c r="G6" s="27" t="s">
        <v>7</v>
      </c>
      <c r="H6" s="26" t="s">
        <v>6</v>
      </c>
      <c r="I6" s="27" t="s">
        <v>7</v>
      </c>
      <c r="J6" s="26" t="s">
        <v>6</v>
      </c>
      <c r="K6" s="27" t="s">
        <v>7</v>
      </c>
    </row>
    <row r="7" spans="1:11" x14ac:dyDescent="0.25">
      <c r="A7" s="21"/>
      <c r="B7" s="21"/>
      <c r="C7" s="21" t="s">
        <v>16</v>
      </c>
      <c r="D7" s="22">
        <f>SUM(D8:D108)</f>
        <v>248</v>
      </c>
      <c r="E7" s="23">
        <f t="shared" ref="E7:K7" si="0">SUM(E8:E108)</f>
        <v>5.7809999999999988</v>
      </c>
      <c r="F7" s="22">
        <f t="shared" si="0"/>
        <v>203</v>
      </c>
      <c r="G7" s="23">
        <f t="shared" si="0"/>
        <v>4.4344000000000001</v>
      </c>
      <c r="H7" s="22">
        <f t="shared" si="0"/>
        <v>272</v>
      </c>
      <c r="I7" s="23">
        <f t="shared" si="0"/>
        <v>4.9708639999999962</v>
      </c>
      <c r="J7" s="22">
        <f t="shared" si="0"/>
        <v>18</v>
      </c>
      <c r="K7" s="23">
        <f t="shared" si="0"/>
        <v>0.25999999999999995</v>
      </c>
    </row>
    <row r="8" spans="1:11" x14ac:dyDescent="0.25">
      <c r="A8" s="18" t="s">
        <v>20</v>
      </c>
      <c r="B8" s="18">
        <v>1</v>
      </c>
      <c r="C8" s="18" t="s">
        <v>88</v>
      </c>
      <c r="D8" s="19">
        <v>8</v>
      </c>
      <c r="E8" s="20">
        <v>7.0000000000000007E-2</v>
      </c>
      <c r="F8" s="19">
        <v>1</v>
      </c>
      <c r="G8" s="20">
        <v>1.4999999999999999E-2</v>
      </c>
      <c r="H8" s="19">
        <v>3</v>
      </c>
      <c r="I8" s="20">
        <v>7.5999999999999998E-2</v>
      </c>
      <c r="J8" s="19">
        <v>0</v>
      </c>
      <c r="K8" s="20">
        <v>0</v>
      </c>
    </row>
    <row r="9" spans="1:11" x14ac:dyDescent="0.25">
      <c r="A9" s="18" t="s">
        <v>20</v>
      </c>
      <c r="B9" s="18">
        <f t="shared" ref="B9:B75" si="1">B8+1</f>
        <v>2</v>
      </c>
      <c r="C9" s="18" t="s">
        <v>30</v>
      </c>
      <c r="D9" s="19">
        <v>1</v>
      </c>
      <c r="E9" s="20">
        <v>4.0000000000000001E-3</v>
      </c>
      <c r="F9" s="19">
        <v>2</v>
      </c>
      <c r="G9" s="20">
        <v>0.03</v>
      </c>
      <c r="H9" s="19">
        <v>2</v>
      </c>
      <c r="I9" s="20">
        <v>2.5000000000000001E-2</v>
      </c>
      <c r="J9" s="19">
        <v>2</v>
      </c>
      <c r="K9" s="20">
        <v>0.03</v>
      </c>
    </row>
    <row r="10" spans="1:11" x14ac:dyDescent="0.25">
      <c r="A10" s="18" t="s">
        <v>20</v>
      </c>
      <c r="B10" s="18">
        <f t="shared" si="1"/>
        <v>3</v>
      </c>
      <c r="C10" s="18" t="s">
        <v>157</v>
      </c>
      <c r="D10" s="19">
        <v>1</v>
      </c>
      <c r="E10" s="20">
        <v>5.0000000000000001E-3</v>
      </c>
      <c r="F10" s="19">
        <v>2</v>
      </c>
      <c r="G10" s="20">
        <v>1.7999999999999999E-2</v>
      </c>
      <c r="H10" s="19">
        <v>0</v>
      </c>
      <c r="I10" s="20">
        <v>0</v>
      </c>
      <c r="J10" s="19">
        <v>0</v>
      </c>
      <c r="K10" s="20">
        <v>0</v>
      </c>
    </row>
    <row r="11" spans="1:11" x14ac:dyDescent="0.25">
      <c r="A11" s="18" t="s">
        <v>20</v>
      </c>
      <c r="B11" s="18">
        <f t="shared" si="1"/>
        <v>4</v>
      </c>
      <c r="C11" s="18" t="s">
        <v>158</v>
      </c>
      <c r="D11" s="19">
        <v>2</v>
      </c>
      <c r="E11" s="20">
        <v>0.01</v>
      </c>
      <c r="F11" s="19">
        <v>1</v>
      </c>
      <c r="G11" s="20">
        <v>0.01</v>
      </c>
      <c r="H11" s="19">
        <v>0</v>
      </c>
      <c r="I11" s="20">
        <v>0</v>
      </c>
      <c r="J11" s="19">
        <v>0</v>
      </c>
      <c r="K11" s="20">
        <v>0</v>
      </c>
    </row>
    <row r="12" spans="1:11" x14ac:dyDescent="0.25">
      <c r="A12" s="18" t="s">
        <v>20</v>
      </c>
      <c r="B12" s="18">
        <f t="shared" si="1"/>
        <v>5</v>
      </c>
      <c r="C12" s="18" t="s">
        <v>25</v>
      </c>
      <c r="D12" s="19">
        <v>6</v>
      </c>
      <c r="E12" s="20">
        <v>0.13</v>
      </c>
      <c r="F12" s="19">
        <v>6</v>
      </c>
      <c r="G12" s="20">
        <v>0.08</v>
      </c>
      <c r="H12" s="19">
        <v>1</v>
      </c>
      <c r="I12" s="20">
        <v>1.4999999999999999E-2</v>
      </c>
      <c r="J12" s="19">
        <v>0</v>
      </c>
      <c r="K12" s="20">
        <v>0</v>
      </c>
    </row>
    <row r="13" spans="1:11" x14ac:dyDescent="0.25">
      <c r="A13" s="18" t="s">
        <v>20</v>
      </c>
      <c r="B13" s="18">
        <f t="shared" si="1"/>
        <v>6</v>
      </c>
      <c r="C13" s="18" t="s">
        <v>139</v>
      </c>
      <c r="D13" s="19">
        <v>2</v>
      </c>
      <c r="E13" s="20">
        <v>0.01</v>
      </c>
      <c r="F13" s="19">
        <v>0</v>
      </c>
      <c r="G13" s="20">
        <v>0</v>
      </c>
      <c r="H13" s="19">
        <v>1</v>
      </c>
      <c r="I13" s="20">
        <v>8.0000000000000002E-3</v>
      </c>
      <c r="J13" s="19">
        <v>3</v>
      </c>
      <c r="K13" s="20">
        <v>0.03</v>
      </c>
    </row>
    <row r="14" spans="1:11" x14ac:dyDescent="0.25">
      <c r="A14" s="18" t="s">
        <v>20</v>
      </c>
      <c r="B14" s="18">
        <f t="shared" si="1"/>
        <v>7</v>
      </c>
      <c r="C14" s="18" t="s">
        <v>159</v>
      </c>
      <c r="D14" s="19">
        <v>1</v>
      </c>
      <c r="E14" s="20">
        <v>8.0000000000000002E-3</v>
      </c>
      <c r="F14" s="19">
        <v>0</v>
      </c>
      <c r="G14" s="20">
        <v>0</v>
      </c>
      <c r="H14" s="19">
        <v>2</v>
      </c>
      <c r="I14" s="20">
        <v>2.2000000000000001E-4</v>
      </c>
      <c r="J14" s="19">
        <v>0</v>
      </c>
      <c r="K14" s="20">
        <v>0</v>
      </c>
    </row>
    <row r="15" spans="1:11" x14ac:dyDescent="0.25">
      <c r="A15" s="18" t="s">
        <v>20</v>
      </c>
      <c r="B15" s="18">
        <f t="shared" si="1"/>
        <v>8</v>
      </c>
      <c r="C15" s="18" t="s">
        <v>23</v>
      </c>
      <c r="D15" s="19">
        <v>0</v>
      </c>
      <c r="E15" s="20">
        <v>0</v>
      </c>
      <c r="F15" s="19">
        <v>2</v>
      </c>
      <c r="G15" s="20">
        <v>2.1000000000000001E-2</v>
      </c>
      <c r="H15" s="19">
        <v>5</v>
      </c>
      <c r="I15" s="20">
        <v>5.1999999999999998E-2</v>
      </c>
      <c r="J15" s="19">
        <v>0</v>
      </c>
      <c r="K15" s="20">
        <v>0</v>
      </c>
    </row>
    <row r="16" spans="1:11" x14ac:dyDescent="0.25">
      <c r="A16" s="18" t="s">
        <v>20</v>
      </c>
      <c r="B16" s="18">
        <f t="shared" si="1"/>
        <v>9</v>
      </c>
      <c r="C16" s="18" t="s">
        <v>26</v>
      </c>
      <c r="D16" s="19">
        <v>0</v>
      </c>
      <c r="E16" s="20">
        <v>0</v>
      </c>
      <c r="F16" s="19">
        <v>0</v>
      </c>
      <c r="G16" s="20">
        <v>0</v>
      </c>
      <c r="H16" s="19">
        <v>2</v>
      </c>
      <c r="I16" s="20">
        <v>2.7E-2</v>
      </c>
      <c r="J16" s="19">
        <v>0</v>
      </c>
      <c r="K16" s="20">
        <v>0</v>
      </c>
    </row>
    <row r="17" spans="1:11" x14ac:dyDescent="0.25">
      <c r="A17" s="18" t="s">
        <v>20</v>
      </c>
      <c r="B17" s="18">
        <f t="shared" si="1"/>
        <v>10</v>
      </c>
      <c r="C17" s="18" t="s">
        <v>27</v>
      </c>
      <c r="D17" s="19">
        <v>6</v>
      </c>
      <c r="E17" s="20">
        <v>7.2999999999999995E-2</v>
      </c>
      <c r="F17" s="19">
        <v>2</v>
      </c>
      <c r="G17" s="20">
        <v>2.1999999999999999E-2</v>
      </c>
      <c r="H17" s="19">
        <v>1</v>
      </c>
      <c r="I17" s="20">
        <v>5.0000000000000001E-3</v>
      </c>
      <c r="J17" s="19">
        <v>4</v>
      </c>
      <c r="K17" s="20">
        <v>0.04</v>
      </c>
    </row>
    <row r="18" spans="1:11" x14ac:dyDescent="0.25">
      <c r="A18" s="18" t="s">
        <v>20</v>
      </c>
      <c r="B18" s="18">
        <f t="shared" si="1"/>
        <v>11</v>
      </c>
      <c r="C18" s="18" t="s">
        <v>153</v>
      </c>
      <c r="D18" s="19">
        <v>2</v>
      </c>
      <c r="E18" s="20">
        <v>0.01</v>
      </c>
      <c r="F18" s="19">
        <v>1</v>
      </c>
      <c r="G18" s="20">
        <v>1.4999999999999999E-2</v>
      </c>
      <c r="H18" s="19">
        <v>3</v>
      </c>
      <c r="I18" s="20">
        <v>1.55</v>
      </c>
      <c r="J18" s="19">
        <v>0</v>
      </c>
      <c r="K18" s="20">
        <v>0</v>
      </c>
    </row>
    <row r="19" spans="1:11" x14ac:dyDescent="0.25">
      <c r="A19" s="18" t="s">
        <v>20</v>
      </c>
      <c r="B19" s="18">
        <f t="shared" si="1"/>
        <v>12</v>
      </c>
      <c r="C19" s="18" t="s">
        <v>28</v>
      </c>
      <c r="D19" s="19">
        <v>0</v>
      </c>
      <c r="E19" s="20">
        <v>0</v>
      </c>
      <c r="F19" s="19">
        <v>1</v>
      </c>
      <c r="G19" s="20">
        <v>0.01</v>
      </c>
      <c r="H19" s="19">
        <v>2</v>
      </c>
      <c r="I19" s="20">
        <v>2.1999999999999999E-2</v>
      </c>
      <c r="J19" s="19">
        <v>0</v>
      </c>
      <c r="K19" s="20">
        <v>0</v>
      </c>
    </row>
    <row r="20" spans="1:11" x14ac:dyDescent="0.25">
      <c r="A20" s="18" t="s">
        <v>20</v>
      </c>
      <c r="B20" s="18">
        <f t="shared" si="1"/>
        <v>13</v>
      </c>
      <c r="C20" s="18" t="s">
        <v>91</v>
      </c>
      <c r="D20" s="19">
        <v>0</v>
      </c>
      <c r="E20" s="20">
        <v>0</v>
      </c>
      <c r="F20" s="19">
        <v>0</v>
      </c>
      <c r="G20" s="20">
        <v>0</v>
      </c>
      <c r="H20" s="19">
        <v>1</v>
      </c>
      <c r="I20" s="20">
        <v>2E-3</v>
      </c>
      <c r="J20" s="19">
        <v>0</v>
      </c>
      <c r="K20" s="20">
        <v>0</v>
      </c>
    </row>
    <row r="21" spans="1:11" x14ac:dyDescent="0.25">
      <c r="A21" s="18" t="s">
        <v>20</v>
      </c>
      <c r="B21" s="18">
        <f t="shared" si="1"/>
        <v>14</v>
      </c>
      <c r="C21" s="18" t="s">
        <v>29</v>
      </c>
      <c r="D21" s="19">
        <v>5</v>
      </c>
      <c r="E21" s="20">
        <v>4.8000000000000001E-2</v>
      </c>
      <c r="F21" s="19">
        <v>4</v>
      </c>
      <c r="G21" s="20">
        <v>5.7000000000000002E-2</v>
      </c>
      <c r="H21" s="19">
        <v>8</v>
      </c>
      <c r="I21" s="20">
        <v>0.11</v>
      </c>
      <c r="J21" s="19">
        <v>0</v>
      </c>
      <c r="K21" s="20">
        <v>0</v>
      </c>
    </row>
    <row r="22" spans="1:11" x14ac:dyDescent="0.25">
      <c r="A22" s="18" t="s">
        <v>20</v>
      </c>
      <c r="B22" s="18">
        <f t="shared" si="1"/>
        <v>15</v>
      </c>
      <c r="C22" s="18" t="s">
        <v>160</v>
      </c>
      <c r="D22" s="19">
        <v>6</v>
      </c>
      <c r="E22" s="20">
        <v>0.09</v>
      </c>
      <c r="F22" s="19">
        <v>0</v>
      </c>
      <c r="G22" s="20">
        <v>0</v>
      </c>
      <c r="H22" s="19">
        <v>1</v>
      </c>
      <c r="I22" s="20">
        <v>1.4999999999999999E-2</v>
      </c>
      <c r="J22" s="19">
        <v>0</v>
      </c>
      <c r="K22" s="20">
        <v>0</v>
      </c>
    </row>
    <row r="23" spans="1:11" x14ac:dyDescent="0.25">
      <c r="A23" s="18" t="s">
        <v>20</v>
      </c>
      <c r="B23" s="18">
        <f t="shared" si="1"/>
        <v>16</v>
      </c>
      <c r="C23" s="18" t="s">
        <v>145</v>
      </c>
      <c r="D23" s="19">
        <v>1</v>
      </c>
      <c r="E23" s="20">
        <v>0.01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</row>
    <row r="24" spans="1:11" x14ac:dyDescent="0.25">
      <c r="A24" s="18" t="s">
        <v>20</v>
      </c>
      <c r="B24" s="18">
        <f t="shared" si="1"/>
        <v>17</v>
      </c>
      <c r="C24" s="18" t="s">
        <v>130</v>
      </c>
      <c r="D24" s="19">
        <v>6</v>
      </c>
      <c r="E24" s="20">
        <v>0.09</v>
      </c>
      <c r="F24" s="19">
        <v>0</v>
      </c>
      <c r="G24" s="20">
        <v>0</v>
      </c>
      <c r="H24" s="19">
        <v>1</v>
      </c>
      <c r="I24" s="20">
        <v>1.4999999999999999E-2</v>
      </c>
      <c r="J24" s="19">
        <v>0</v>
      </c>
      <c r="K24" s="20">
        <v>0</v>
      </c>
    </row>
    <row r="25" spans="1:11" x14ac:dyDescent="0.25">
      <c r="A25" s="18" t="s">
        <v>20</v>
      </c>
      <c r="B25" s="18">
        <f t="shared" si="1"/>
        <v>18</v>
      </c>
      <c r="C25" s="18" t="s">
        <v>161</v>
      </c>
      <c r="D25" s="19">
        <v>0</v>
      </c>
      <c r="E25" s="20">
        <v>0</v>
      </c>
      <c r="F25" s="19">
        <v>0</v>
      </c>
      <c r="G25" s="20">
        <v>0</v>
      </c>
      <c r="H25" s="19">
        <v>1</v>
      </c>
      <c r="I25" s="20">
        <v>1.4999999999999999E-2</v>
      </c>
      <c r="J25" s="19">
        <v>0</v>
      </c>
      <c r="K25" s="20">
        <v>0</v>
      </c>
    </row>
    <row r="26" spans="1:11" x14ac:dyDescent="0.25">
      <c r="A26" s="18" t="s">
        <v>20</v>
      </c>
      <c r="B26" s="18">
        <f t="shared" si="1"/>
        <v>19</v>
      </c>
      <c r="C26" s="18" t="s">
        <v>108</v>
      </c>
      <c r="D26" s="19">
        <v>2</v>
      </c>
      <c r="E26" s="20">
        <v>1.4999999999999999E-2</v>
      </c>
      <c r="F26" s="19">
        <v>0</v>
      </c>
      <c r="G26" s="20">
        <v>0</v>
      </c>
      <c r="H26" s="19">
        <v>1</v>
      </c>
      <c r="I26" s="20">
        <v>7.4999999999999997E-3</v>
      </c>
      <c r="J26" s="19">
        <v>0</v>
      </c>
      <c r="K26" s="20">
        <v>0</v>
      </c>
    </row>
    <row r="27" spans="1:11" x14ac:dyDescent="0.25">
      <c r="A27" s="18" t="s">
        <v>20</v>
      </c>
      <c r="B27" s="18">
        <f t="shared" si="1"/>
        <v>20</v>
      </c>
      <c r="C27" s="18" t="s">
        <v>162</v>
      </c>
      <c r="D27" s="19">
        <v>11</v>
      </c>
      <c r="E27" s="20">
        <v>0.157</v>
      </c>
      <c r="F27" s="19">
        <v>1</v>
      </c>
      <c r="G27" s="20">
        <v>0.01</v>
      </c>
      <c r="H27" s="19">
        <v>0</v>
      </c>
      <c r="I27" s="20">
        <v>0</v>
      </c>
      <c r="J27" s="19">
        <v>0</v>
      </c>
      <c r="K27" s="20">
        <v>0</v>
      </c>
    </row>
    <row r="28" spans="1:11" x14ac:dyDescent="0.25">
      <c r="A28" s="18" t="s">
        <v>20</v>
      </c>
      <c r="B28" s="18">
        <f t="shared" si="1"/>
        <v>21</v>
      </c>
      <c r="C28" s="18" t="s">
        <v>31</v>
      </c>
      <c r="D28" s="19">
        <v>9</v>
      </c>
      <c r="E28" s="20">
        <v>0.11700000000000001</v>
      </c>
      <c r="F28" s="19">
        <v>12</v>
      </c>
      <c r="G28" s="20">
        <v>0.153</v>
      </c>
      <c r="H28" s="19">
        <v>24</v>
      </c>
      <c r="I28" s="20">
        <v>0.443</v>
      </c>
      <c r="J28" s="19">
        <v>0</v>
      </c>
      <c r="K28" s="20">
        <v>0</v>
      </c>
    </row>
    <row r="29" spans="1:11" x14ac:dyDescent="0.25">
      <c r="A29" s="18" t="s">
        <v>20</v>
      </c>
      <c r="B29" s="18">
        <f t="shared" si="1"/>
        <v>22</v>
      </c>
      <c r="C29" s="18" t="s">
        <v>89</v>
      </c>
      <c r="D29" s="19">
        <v>0</v>
      </c>
      <c r="E29" s="20">
        <v>0</v>
      </c>
      <c r="F29" s="19">
        <v>3</v>
      </c>
      <c r="G29" s="20">
        <v>1.4999999999999999E-2</v>
      </c>
      <c r="H29" s="19">
        <v>1</v>
      </c>
      <c r="I29" s="20">
        <v>1.4999999999999999E-2</v>
      </c>
      <c r="J29" s="19">
        <v>0</v>
      </c>
      <c r="K29" s="20">
        <v>0</v>
      </c>
    </row>
    <row r="30" spans="1:11" x14ac:dyDescent="0.25">
      <c r="A30" s="18" t="s">
        <v>20</v>
      </c>
      <c r="B30" s="18">
        <f t="shared" si="1"/>
        <v>23</v>
      </c>
      <c r="C30" s="18" t="s">
        <v>22</v>
      </c>
      <c r="D30" s="19">
        <v>2</v>
      </c>
      <c r="E30" s="20">
        <v>0.01</v>
      </c>
      <c r="F30" s="19">
        <v>3</v>
      </c>
      <c r="G30" s="20">
        <v>3.3500000000000002E-2</v>
      </c>
      <c r="H30" s="19">
        <v>1</v>
      </c>
      <c r="I30" s="20">
        <v>7.0000000000000001E-3</v>
      </c>
      <c r="J30" s="19">
        <v>0</v>
      </c>
      <c r="K30" s="20">
        <v>0</v>
      </c>
    </row>
    <row r="31" spans="1:11" x14ac:dyDescent="0.25">
      <c r="A31" s="18" t="s">
        <v>20</v>
      </c>
      <c r="B31" s="18">
        <f t="shared" si="1"/>
        <v>24</v>
      </c>
      <c r="C31" s="18" t="s">
        <v>81</v>
      </c>
      <c r="D31" s="19">
        <v>0</v>
      </c>
      <c r="E31" s="20">
        <v>0</v>
      </c>
      <c r="F31" s="19">
        <v>3</v>
      </c>
      <c r="G31" s="20">
        <v>3.7999999999999999E-2</v>
      </c>
      <c r="H31" s="19">
        <v>1</v>
      </c>
      <c r="I31" s="20">
        <v>1.4999999999999999E-2</v>
      </c>
      <c r="J31" s="19">
        <v>0</v>
      </c>
      <c r="K31" s="20">
        <v>0</v>
      </c>
    </row>
    <row r="32" spans="1:11" x14ac:dyDescent="0.25">
      <c r="A32" s="18" t="s">
        <v>20</v>
      </c>
      <c r="B32" s="18">
        <f t="shared" si="1"/>
        <v>25</v>
      </c>
      <c r="C32" s="18" t="s">
        <v>118</v>
      </c>
      <c r="D32" s="19">
        <v>0</v>
      </c>
      <c r="E32" s="20">
        <v>0</v>
      </c>
      <c r="F32" s="19">
        <v>1</v>
      </c>
      <c r="G32" s="20">
        <v>1.4999999999999999E-2</v>
      </c>
      <c r="H32" s="19">
        <v>5</v>
      </c>
      <c r="I32" s="20">
        <v>0.06</v>
      </c>
      <c r="J32" s="19">
        <v>0</v>
      </c>
      <c r="K32" s="20">
        <v>0</v>
      </c>
    </row>
    <row r="33" spans="1:11" x14ac:dyDescent="0.25">
      <c r="A33" s="18" t="s">
        <v>20</v>
      </c>
      <c r="B33" s="18">
        <f t="shared" si="1"/>
        <v>26</v>
      </c>
      <c r="C33" s="18" t="s">
        <v>129</v>
      </c>
      <c r="D33" s="19">
        <v>0</v>
      </c>
      <c r="E33" s="20">
        <v>0</v>
      </c>
      <c r="F33" s="19">
        <v>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</row>
    <row r="34" spans="1:11" x14ac:dyDescent="0.25">
      <c r="A34" s="18" t="s">
        <v>20</v>
      </c>
      <c r="B34" s="18">
        <f t="shared" si="1"/>
        <v>27</v>
      </c>
      <c r="C34" s="18" t="s">
        <v>115</v>
      </c>
      <c r="D34" s="19">
        <v>5</v>
      </c>
      <c r="E34" s="20">
        <v>6.4000000000000001E-2</v>
      </c>
      <c r="F34" s="19">
        <v>1</v>
      </c>
      <c r="G34" s="20">
        <v>5.0000000000000001E-3</v>
      </c>
      <c r="H34" s="19">
        <v>1</v>
      </c>
      <c r="I34" s="20">
        <v>5.0000000000000001E-3</v>
      </c>
      <c r="J34" s="19">
        <v>0</v>
      </c>
      <c r="K34" s="20">
        <v>0</v>
      </c>
    </row>
    <row r="35" spans="1:11" x14ac:dyDescent="0.25">
      <c r="A35" s="18" t="s">
        <v>20</v>
      </c>
      <c r="B35" s="18">
        <f t="shared" si="1"/>
        <v>28</v>
      </c>
      <c r="C35" s="18" t="s">
        <v>33</v>
      </c>
      <c r="D35" s="19">
        <v>3</v>
      </c>
      <c r="E35" s="20">
        <v>1.9E-2</v>
      </c>
      <c r="F35" s="19">
        <v>7</v>
      </c>
      <c r="G35" s="20">
        <v>0.38500000000000001</v>
      </c>
      <c r="H35" s="19">
        <v>2</v>
      </c>
      <c r="I35" s="20">
        <v>0.01</v>
      </c>
      <c r="J35" s="19">
        <v>0</v>
      </c>
      <c r="K35" s="20">
        <v>0</v>
      </c>
    </row>
    <row r="36" spans="1:11" x14ac:dyDescent="0.25">
      <c r="A36" s="18" t="s">
        <v>20</v>
      </c>
      <c r="B36" s="18">
        <f t="shared" si="1"/>
        <v>29</v>
      </c>
      <c r="C36" s="18" t="s">
        <v>163</v>
      </c>
      <c r="D36" s="19">
        <v>0</v>
      </c>
      <c r="E36" s="20"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</row>
    <row r="37" spans="1:11" x14ac:dyDescent="0.25">
      <c r="A37" s="18" t="s">
        <v>20</v>
      </c>
      <c r="B37" s="18">
        <f t="shared" si="1"/>
        <v>30</v>
      </c>
      <c r="C37" s="18" t="s">
        <v>148</v>
      </c>
      <c r="D37" s="19">
        <v>0</v>
      </c>
      <c r="E37" s="20">
        <v>0</v>
      </c>
      <c r="F37" s="19">
        <v>0</v>
      </c>
      <c r="G37" s="20">
        <v>0</v>
      </c>
      <c r="H37" s="19">
        <v>1</v>
      </c>
      <c r="I37" s="20">
        <v>0.01</v>
      </c>
      <c r="J37" s="19">
        <v>0</v>
      </c>
      <c r="K37" s="20">
        <v>0</v>
      </c>
    </row>
    <row r="38" spans="1:11" x14ac:dyDescent="0.25">
      <c r="A38" s="18" t="s">
        <v>20</v>
      </c>
      <c r="B38" s="18">
        <f t="shared" si="1"/>
        <v>31</v>
      </c>
      <c r="C38" s="18" t="s">
        <v>83</v>
      </c>
      <c r="D38" s="19">
        <v>0</v>
      </c>
      <c r="E38" s="20">
        <v>0</v>
      </c>
      <c r="F38" s="19">
        <v>2</v>
      </c>
      <c r="G38" s="20">
        <v>0.03</v>
      </c>
      <c r="H38" s="19">
        <v>1</v>
      </c>
      <c r="I38" s="20">
        <v>1.4999999999999999E-2</v>
      </c>
      <c r="J38" s="19">
        <v>0</v>
      </c>
      <c r="K38" s="20">
        <v>0</v>
      </c>
    </row>
    <row r="39" spans="1:11" x14ac:dyDescent="0.25">
      <c r="A39" s="18" t="s">
        <v>20</v>
      </c>
      <c r="B39" s="18">
        <f t="shared" si="1"/>
        <v>32</v>
      </c>
      <c r="C39" s="18" t="s">
        <v>141</v>
      </c>
      <c r="D39" s="19">
        <v>3</v>
      </c>
      <c r="E39" s="20">
        <v>3.5999999999999997E-2</v>
      </c>
      <c r="F39" s="19">
        <v>1</v>
      </c>
      <c r="G39" s="20">
        <v>1.2E-2</v>
      </c>
      <c r="H39" s="19">
        <v>3</v>
      </c>
      <c r="I39" s="20">
        <v>4.4999999999999998E-2</v>
      </c>
      <c r="J39" s="19">
        <v>0</v>
      </c>
      <c r="K39" s="20">
        <v>0</v>
      </c>
    </row>
    <row r="40" spans="1:11" x14ac:dyDescent="0.25">
      <c r="A40" s="18" t="s">
        <v>20</v>
      </c>
      <c r="B40" s="18">
        <f t="shared" si="1"/>
        <v>33</v>
      </c>
      <c r="C40" s="18" t="s">
        <v>155</v>
      </c>
      <c r="D40" s="19">
        <v>0</v>
      </c>
      <c r="E40" s="20">
        <v>0</v>
      </c>
      <c r="F40" s="19">
        <v>0</v>
      </c>
      <c r="G40" s="20">
        <v>0</v>
      </c>
      <c r="H40" s="19">
        <v>1</v>
      </c>
      <c r="I40" s="20">
        <v>4.0000000000000001E-3</v>
      </c>
      <c r="J40" s="19">
        <v>1</v>
      </c>
      <c r="K40" s="20">
        <v>2.5000000000000001E-2</v>
      </c>
    </row>
    <row r="41" spans="1:11" x14ac:dyDescent="0.25">
      <c r="A41" s="18" t="s">
        <v>20</v>
      </c>
      <c r="B41" s="18">
        <f t="shared" si="1"/>
        <v>34</v>
      </c>
      <c r="C41" s="18" t="s">
        <v>119</v>
      </c>
      <c r="D41" s="19">
        <v>1</v>
      </c>
      <c r="E41" s="20">
        <v>0.01</v>
      </c>
      <c r="F41" s="19">
        <v>3</v>
      </c>
      <c r="G41" s="20">
        <v>2.7E-2</v>
      </c>
      <c r="H41" s="19">
        <v>0</v>
      </c>
      <c r="I41" s="20">
        <v>0</v>
      </c>
      <c r="J41" s="19">
        <v>0</v>
      </c>
      <c r="K41" s="20">
        <v>0</v>
      </c>
    </row>
    <row r="42" spans="1:11" x14ac:dyDescent="0.25">
      <c r="A42" s="18" t="s">
        <v>20</v>
      </c>
      <c r="B42" s="18">
        <f t="shared" si="1"/>
        <v>35</v>
      </c>
      <c r="C42" s="18" t="s">
        <v>39</v>
      </c>
      <c r="D42" s="19">
        <v>0</v>
      </c>
      <c r="E42" s="20">
        <v>0</v>
      </c>
      <c r="F42" s="19">
        <v>2</v>
      </c>
      <c r="G42" s="20">
        <v>2.7E-2</v>
      </c>
      <c r="H42" s="19">
        <v>0</v>
      </c>
      <c r="I42" s="20">
        <v>0</v>
      </c>
      <c r="J42" s="19">
        <v>0</v>
      </c>
      <c r="K42" s="20">
        <v>0</v>
      </c>
    </row>
    <row r="43" spans="1:11" x14ac:dyDescent="0.25">
      <c r="A43" s="18" t="s">
        <v>20</v>
      </c>
      <c r="B43" s="18">
        <f t="shared" si="1"/>
        <v>36</v>
      </c>
      <c r="C43" s="18" t="s">
        <v>34</v>
      </c>
      <c r="D43" s="19">
        <v>5</v>
      </c>
      <c r="E43" s="20">
        <v>4.8000000000000001E-2</v>
      </c>
      <c r="F43" s="19">
        <v>0</v>
      </c>
      <c r="G43" s="20">
        <v>0</v>
      </c>
      <c r="H43" s="19">
        <v>2</v>
      </c>
      <c r="I43" s="20">
        <v>0.03</v>
      </c>
      <c r="J43" s="19">
        <v>0</v>
      </c>
      <c r="K43" s="20">
        <v>0</v>
      </c>
    </row>
    <row r="44" spans="1:11" x14ac:dyDescent="0.25">
      <c r="A44" s="18" t="s">
        <v>20</v>
      </c>
      <c r="B44" s="18">
        <f t="shared" si="1"/>
        <v>37</v>
      </c>
      <c r="C44" s="18" t="s">
        <v>164</v>
      </c>
      <c r="D44" s="19">
        <v>0</v>
      </c>
      <c r="E44" s="20">
        <v>0</v>
      </c>
      <c r="F44" s="19">
        <v>0</v>
      </c>
      <c r="G44" s="20">
        <v>0</v>
      </c>
      <c r="H44" s="19">
        <v>1</v>
      </c>
      <c r="I44" s="20">
        <v>7.5000000000000002E-4</v>
      </c>
      <c r="J44" s="19">
        <v>0</v>
      </c>
      <c r="K44" s="20">
        <v>0</v>
      </c>
    </row>
    <row r="45" spans="1:11" x14ac:dyDescent="0.25">
      <c r="A45" s="18" t="s">
        <v>20</v>
      </c>
      <c r="B45" s="18">
        <f t="shared" si="1"/>
        <v>38</v>
      </c>
      <c r="C45" s="18" t="s">
        <v>43</v>
      </c>
      <c r="D45" s="19">
        <v>0</v>
      </c>
      <c r="E45" s="20">
        <v>0</v>
      </c>
      <c r="F45" s="19">
        <v>5</v>
      </c>
      <c r="G45" s="20">
        <v>6.2E-2</v>
      </c>
      <c r="H45" s="19">
        <v>1</v>
      </c>
      <c r="I45" s="20">
        <v>1.4999999999999999E-2</v>
      </c>
      <c r="J45" s="19">
        <v>0</v>
      </c>
      <c r="K45" s="20">
        <v>0</v>
      </c>
    </row>
    <row r="46" spans="1:11" x14ac:dyDescent="0.25">
      <c r="A46" s="18" t="s">
        <v>20</v>
      </c>
      <c r="B46" s="18">
        <f t="shared" si="1"/>
        <v>39</v>
      </c>
      <c r="C46" s="18" t="s">
        <v>165</v>
      </c>
      <c r="D46" s="19">
        <v>3</v>
      </c>
      <c r="E46" s="20">
        <v>1.4999999999999999E-2</v>
      </c>
      <c r="F46" s="19">
        <v>0</v>
      </c>
      <c r="G46" s="20">
        <v>0</v>
      </c>
      <c r="H46" s="19">
        <v>2</v>
      </c>
      <c r="I46" s="20">
        <v>1.7500000000000002E-2</v>
      </c>
      <c r="J46" s="19">
        <v>0</v>
      </c>
      <c r="K46" s="20">
        <v>0</v>
      </c>
    </row>
    <row r="47" spans="1:11" x14ac:dyDescent="0.25">
      <c r="A47" s="18" t="s">
        <v>20</v>
      </c>
      <c r="B47" s="18">
        <f t="shared" si="1"/>
        <v>40</v>
      </c>
      <c r="C47" s="18" t="s">
        <v>135</v>
      </c>
      <c r="D47" s="19">
        <v>6</v>
      </c>
      <c r="E47" s="20">
        <v>6.6000000000000003E-2</v>
      </c>
      <c r="F47" s="19">
        <v>2</v>
      </c>
      <c r="G47" s="20">
        <v>1.7999999999999999E-2</v>
      </c>
      <c r="H47" s="19">
        <v>1</v>
      </c>
      <c r="I47" s="20">
        <v>5.0000000000000001E-3</v>
      </c>
      <c r="J47" s="19">
        <v>0</v>
      </c>
      <c r="K47" s="20">
        <v>0</v>
      </c>
    </row>
    <row r="48" spans="1:11" x14ac:dyDescent="0.25">
      <c r="A48" s="18" t="s">
        <v>20</v>
      </c>
      <c r="B48" s="18">
        <f t="shared" si="1"/>
        <v>41</v>
      </c>
      <c r="C48" s="18" t="s">
        <v>35</v>
      </c>
      <c r="D48" s="19">
        <v>5</v>
      </c>
      <c r="E48" s="20">
        <v>0.05</v>
      </c>
      <c r="F48" s="19">
        <v>18</v>
      </c>
      <c r="G48" s="20">
        <v>0.20699999999999999</v>
      </c>
      <c r="H48" s="19">
        <v>4</v>
      </c>
      <c r="I48" s="20">
        <v>4.9000000000000002E-2</v>
      </c>
      <c r="J48" s="19">
        <v>0</v>
      </c>
      <c r="K48" s="20">
        <v>0</v>
      </c>
    </row>
    <row r="49" spans="1:11" x14ac:dyDescent="0.25">
      <c r="A49" s="18" t="s">
        <v>20</v>
      </c>
      <c r="B49" s="18">
        <f t="shared" si="1"/>
        <v>42</v>
      </c>
      <c r="C49" s="18" t="s">
        <v>144</v>
      </c>
      <c r="D49" s="19">
        <v>9</v>
      </c>
      <c r="E49" s="20">
        <v>0.112</v>
      </c>
      <c r="F49" s="19">
        <v>1</v>
      </c>
      <c r="G49" s="20">
        <v>7.0000000000000001E-3</v>
      </c>
      <c r="H49" s="19">
        <v>0</v>
      </c>
      <c r="I49" s="20">
        <v>0</v>
      </c>
      <c r="J49" s="19">
        <v>0</v>
      </c>
      <c r="K49" s="20">
        <v>0</v>
      </c>
    </row>
    <row r="50" spans="1:11" x14ac:dyDescent="0.25">
      <c r="A50" s="18" t="s">
        <v>20</v>
      </c>
      <c r="B50" s="18">
        <f t="shared" si="1"/>
        <v>43</v>
      </c>
      <c r="C50" s="18" t="s">
        <v>40</v>
      </c>
      <c r="D50" s="19">
        <v>4</v>
      </c>
      <c r="E50" s="20">
        <v>0.03</v>
      </c>
      <c r="F50" s="19">
        <v>2</v>
      </c>
      <c r="G50" s="20">
        <v>1.2E-2</v>
      </c>
      <c r="H50" s="19">
        <v>0</v>
      </c>
      <c r="I50" s="20">
        <v>0</v>
      </c>
      <c r="J50" s="19">
        <v>0</v>
      </c>
      <c r="K50" s="20">
        <v>0</v>
      </c>
    </row>
    <row r="51" spans="1:11" x14ac:dyDescent="0.25">
      <c r="A51" s="18" t="s">
        <v>20</v>
      </c>
      <c r="B51" s="18">
        <f t="shared" si="1"/>
        <v>44</v>
      </c>
      <c r="C51" s="18" t="s">
        <v>47</v>
      </c>
      <c r="D51" s="19">
        <v>6</v>
      </c>
      <c r="E51" s="20">
        <v>4.9000000000000002E-2</v>
      </c>
      <c r="F51" s="19">
        <v>6</v>
      </c>
      <c r="G51" s="20">
        <v>0.06</v>
      </c>
      <c r="H51" s="19">
        <v>0</v>
      </c>
      <c r="I51" s="20">
        <v>0</v>
      </c>
      <c r="J51" s="19">
        <v>0</v>
      </c>
      <c r="K51" s="20">
        <v>0</v>
      </c>
    </row>
    <row r="52" spans="1:11" x14ac:dyDescent="0.25">
      <c r="A52" s="18" t="s">
        <v>20</v>
      </c>
      <c r="B52" s="18">
        <f t="shared" si="1"/>
        <v>45</v>
      </c>
      <c r="C52" s="18" t="s">
        <v>152</v>
      </c>
      <c r="D52" s="19">
        <v>0</v>
      </c>
      <c r="E52" s="20">
        <v>0</v>
      </c>
      <c r="F52" s="19">
        <v>0</v>
      </c>
      <c r="G52" s="20">
        <v>0</v>
      </c>
      <c r="H52" s="19">
        <v>1</v>
      </c>
      <c r="I52" s="20">
        <v>7.0000000000000001E-3</v>
      </c>
      <c r="J52" s="19">
        <v>0</v>
      </c>
      <c r="K52" s="20">
        <v>0</v>
      </c>
    </row>
    <row r="53" spans="1:11" x14ac:dyDescent="0.25">
      <c r="A53" s="18" t="s">
        <v>20</v>
      </c>
      <c r="B53" s="18">
        <f t="shared" si="1"/>
        <v>46</v>
      </c>
      <c r="C53" s="18" t="s">
        <v>41</v>
      </c>
      <c r="D53" s="19">
        <v>3</v>
      </c>
      <c r="E53" s="20">
        <v>1.4999999999999999E-2</v>
      </c>
      <c r="F53" s="19">
        <v>2</v>
      </c>
      <c r="G53" s="20">
        <v>0.03</v>
      </c>
      <c r="H53" s="19">
        <v>5</v>
      </c>
      <c r="I53" s="20">
        <v>5.4100000000000002E-2</v>
      </c>
      <c r="J53" s="19">
        <v>1</v>
      </c>
      <c r="K53" s="20">
        <v>0.05</v>
      </c>
    </row>
    <row r="54" spans="1:11" x14ac:dyDescent="0.25">
      <c r="A54" s="18" t="s">
        <v>20</v>
      </c>
      <c r="B54" s="18">
        <f t="shared" si="1"/>
        <v>47</v>
      </c>
      <c r="C54" s="18" t="s">
        <v>86</v>
      </c>
      <c r="D54" s="19">
        <v>0</v>
      </c>
      <c r="E54" s="20"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</row>
    <row r="55" spans="1:11" x14ac:dyDescent="0.25">
      <c r="A55" s="18" t="s">
        <v>20</v>
      </c>
      <c r="B55" s="18">
        <f t="shared" si="1"/>
        <v>48</v>
      </c>
      <c r="C55" s="18" t="s">
        <v>94</v>
      </c>
      <c r="D55" s="19">
        <v>0</v>
      </c>
      <c r="E55" s="20">
        <v>0</v>
      </c>
      <c r="F55" s="19">
        <v>3</v>
      </c>
      <c r="G55" s="20">
        <v>0.04</v>
      </c>
      <c r="H55" s="19">
        <v>1</v>
      </c>
      <c r="I55" s="20">
        <v>1.2E-2</v>
      </c>
      <c r="J55" s="19">
        <v>0</v>
      </c>
      <c r="K55" s="20">
        <v>0</v>
      </c>
    </row>
    <row r="56" spans="1:11" x14ac:dyDescent="0.25">
      <c r="A56" s="18" t="s">
        <v>20</v>
      </c>
      <c r="B56" s="18">
        <f t="shared" si="1"/>
        <v>49</v>
      </c>
      <c r="C56" s="18" t="s">
        <v>24</v>
      </c>
      <c r="D56" s="19">
        <v>0</v>
      </c>
      <c r="E56" s="20">
        <v>0</v>
      </c>
      <c r="F56" s="19">
        <v>5</v>
      </c>
      <c r="G56" s="20">
        <v>6.5000000000000002E-2</v>
      </c>
      <c r="H56" s="19">
        <v>89</v>
      </c>
      <c r="I56" s="20">
        <v>1.3220000000000001</v>
      </c>
      <c r="J56" s="19">
        <v>0</v>
      </c>
      <c r="K56" s="20">
        <v>0</v>
      </c>
    </row>
    <row r="57" spans="1:11" x14ac:dyDescent="0.25">
      <c r="A57" s="18" t="s">
        <v>20</v>
      </c>
      <c r="B57" s="18">
        <f t="shared" si="1"/>
        <v>50</v>
      </c>
      <c r="C57" s="18" t="s">
        <v>131</v>
      </c>
      <c r="D57" s="19">
        <v>0</v>
      </c>
      <c r="E57" s="20">
        <v>0</v>
      </c>
      <c r="F57" s="19">
        <v>1</v>
      </c>
      <c r="G57" s="20">
        <v>1.4999999999999999E-2</v>
      </c>
      <c r="H57" s="19">
        <v>2</v>
      </c>
      <c r="I57" s="20">
        <v>0.03</v>
      </c>
      <c r="J57" s="19">
        <v>4</v>
      </c>
      <c r="K57" s="20">
        <v>4.8000000000000001E-2</v>
      </c>
    </row>
    <row r="58" spans="1:11" x14ac:dyDescent="0.25">
      <c r="A58" s="18" t="s">
        <v>20</v>
      </c>
      <c r="B58" s="18">
        <f t="shared" si="1"/>
        <v>51</v>
      </c>
      <c r="C58" s="18" t="s">
        <v>21</v>
      </c>
      <c r="D58" s="19">
        <v>4</v>
      </c>
      <c r="E58" s="20">
        <v>0.05</v>
      </c>
      <c r="F58" s="19">
        <v>3</v>
      </c>
      <c r="G58" s="20">
        <v>4.4999999999999998E-2</v>
      </c>
      <c r="H58" s="19">
        <v>0</v>
      </c>
      <c r="I58" s="20">
        <v>0</v>
      </c>
      <c r="J58" s="19">
        <v>0</v>
      </c>
      <c r="K58" s="20">
        <v>0</v>
      </c>
    </row>
    <row r="59" spans="1:11" x14ac:dyDescent="0.25">
      <c r="A59" s="18" t="s">
        <v>20</v>
      </c>
      <c r="B59" s="18">
        <f t="shared" si="1"/>
        <v>52</v>
      </c>
      <c r="C59" s="18" t="s">
        <v>132</v>
      </c>
      <c r="D59" s="19">
        <v>16</v>
      </c>
      <c r="E59" s="20">
        <v>0.122</v>
      </c>
      <c r="F59" s="19">
        <v>0</v>
      </c>
      <c r="G59" s="20">
        <v>0</v>
      </c>
      <c r="H59" s="19">
        <v>0</v>
      </c>
      <c r="I59" s="20">
        <v>0</v>
      </c>
      <c r="J59" s="19">
        <v>0</v>
      </c>
      <c r="K59" s="20">
        <v>0</v>
      </c>
    </row>
    <row r="60" spans="1:11" x14ac:dyDescent="0.25">
      <c r="A60" s="18" t="s">
        <v>20</v>
      </c>
      <c r="B60" s="18">
        <f t="shared" si="1"/>
        <v>53</v>
      </c>
      <c r="C60" s="18" t="s">
        <v>92</v>
      </c>
      <c r="D60" s="19">
        <v>0</v>
      </c>
      <c r="E60" s="20">
        <v>0</v>
      </c>
      <c r="F60" s="19">
        <v>0</v>
      </c>
      <c r="G60" s="20">
        <v>0</v>
      </c>
      <c r="H60" s="19">
        <v>2</v>
      </c>
      <c r="I60" s="20">
        <v>0.02</v>
      </c>
      <c r="J60" s="19">
        <v>0</v>
      </c>
      <c r="K60" s="20">
        <v>0</v>
      </c>
    </row>
    <row r="61" spans="1:11" x14ac:dyDescent="0.25">
      <c r="A61" s="18" t="s">
        <v>20</v>
      </c>
      <c r="B61" s="18">
        <f t="shared" si="1"/>
        <v>54</v>
      </c>
      <c r="C61" s="18" t="s">
        <v>32</v>
      </c>
      <c r="D61" s="19">
        <v>5</v>
      </c>
      <c r="E61" s="20">
        <v>5.8999999999999997E-2</v>
      </c>
      <c r="F61" s="19">
        <v>16</v>
      </c>
      <c r="G61" s="20">
        <v>0.23499999999999999</v>
      </c>
      <c r="H61" s="19">
        <v>1</v>
      </c>
      <c r="I61" s="20">
        <v>1.4999999999999999E-2</v>
      </c>
      <c r="J61" s="19">
        <v>0</v>
      </c>
      <c r="K61" s="20">
        <v>0</v>
      </c>
    </row>
    <row r="62" spans="1:11" x14ac:dyDescent="0.25">
      <c r="A62" s="18" t="s">
        <v>20</v>
      </c>
      <c r="B62" s="18">
        <f t="shared" si="1"/>
        <v>55</v>
      </c>
      <c r="C62" s="18" t="s">
        <v>122</v>
      </c>
      <c r="D62" s="19">
        <v>1</v>
      </c>
      <c r="E62" s="20">
        <v>5.0000000000000001E-3</v>
      </c>
      <c r="F62" s="19">
        <v>0</v>
      </c>
      <c r="G62" s="20">
        <v>0</v>
      </c>
      <c r="H62" s="19">
        <v>1</v>
      </c>
      <c r="I62" s="20">
        <v>0.01</v>
      </c>
      <c r="J62" s="19">
        <v>0</v>
      </c>
      <c r="K62" s="20">
        <v>0</v>
      </c>
    </row>
    <row r="63" spans="1:11" x14ac:dyDescent="0.25">
      <c r="A63" s="18" t="s">
        <v>20</v>
      </c>
      <c r="B63" s="18">
        <f t="shared" si="1"/>
        <v>56</v>
      </c>
      <c r="C63" s="18" t="s">
        <v>121</v>
      </c>
      <c r="D63" s="19">
        <v>1</v>
      </c>
      <c r="E63" s="20">
        <v>7.0000000000000007E-2</v>
      </c>
      <c r="F63" s="19">
        <v>1</v>
      </c>
      <c r="G63" s="20">
        <v>1.2E-2</v>
      </c>
      <c r="H63" s="19">
        <v>0</v>
      </c>
      <c r="I63" s="20">
        <v>0</v>
      </c>
      <c r="J63" s="19">
        <v>0</v>
      </c>
      <c r="K63" s="20">
        <v>0</v>
      </c>
    </row>
    <row r="64" spans="1:11" x14ac:dyDescent="0.25">
      <c r="A64" s="18" t="s">
        <v>20</v>
      </c>
      <c r="B64" s="18">
        <f t="shared" si="1"/>
        <v>57</v>
      </c>
      <c r="C64" s="18" t="s">
        <v>146</v>
      </c>
      <c r="D64" s="19">
        <v>2</v>
      </c>
      <c r="E64" s="20">
        <v>1.2E-2</v>
      </c>
      <c r="F64" s="19">
        <v>0</v>
      </c>
      <c r="G64" s="20">
        <v>0</v>
      </c>
      <c r="H64" s="19">
        <v>0</v>
      </c>
      <c r="I64" s="20">
        <v>0</v>
      </c>
      <c r="J64" s="19">
        <v>0</v>
      </c>
      <c r="K64" s="20">
        <v>0</v>
      </c>
    </row>
    <row r="65" spans="1:11" x14ac:dyDescent="0.25">
      <c r="A65" s="18" t="s">
        <v>20</v>
      </c>
      <c r="B65" s="18">
        <f t="shared" si="1"/>
        <v>58</v>
      </c>
      <c r="C65" s="18" t="s">
        <v>45</v>
      </c>
      <c r="D65" s="19">
        <v>2</v>
      </c>
      <c r="E65" s="20">
        <v>2.5000000000000001E-2</v>
      </c>
      <c r="F65" s="19">
        <v>4</v>
      </c>
      <c r="G65" s="20">
        <v>5.7000000000000002E-2</v>
      </c>
      <c r="H65" s="19">
        <v>2</v>
      </c>
      <c r="I65" s="20">
        <v>2.5000000000000001E-2</v>
      </c>
      <c r="J65" s="19">
        <v>0</v>
      </c>
      <c r="K65" s="20">
        <v>0</v>
      </c>
    </row>
    <row r="66" spans="1:11" x14ac:dyDescent="0.25">
      <c r="A66" s="18" t="s">
        <v>20</v>
      </c>
      <c r="B66" s="18">
        <f t="shared" si="1"/>
        <v>59</v>
      </c>
      <c r="C66" s="18" t="s">
        <v>93</v>
      </c>
      <c r="D66" s="19">
        <v>1</v>
      </c>
      <c r="E66" s="20">
        <v>0.01</v>
      </c>
      <c r="F66" s="19">
        <v>0</v>
      </c>
      <c r="G66" s="20">
        <v>0</v>
      </c>
      <c r="H66" s="19">
        <v>15</v>
      </c>
      <c r="I66" s="20">
        <v>1.0294000000000001E-2</v>
      </c>
      <c r="J66" s="19">
        <v>0</v>
      </c>
      <c r="K66" s="20">
        <v>0</v>
      </c>
    </row>
    <row r="67" spans="1:11" x14ac:dyDescent="0.25">
      <c r="A67" s="18" t="s">
        <v>20</v>
      </c>
      <c r="B67" s="18">
        <f t="shared" si="1"/>
        <v>60</v>
      </c>
      <c r="C67" s="18" t="s">
        <v>44</v>
      </c>
      <c r="D67" s="19">
        <v>2</v>
      </c>
      <c r="E67" s="20">
        <v>0.01</v>
      </c>
      <c r="F67" s="19">
        <v>0</v>
      </c>
      <c r="G67" s="20">
        <v>0</v>
      </c>
      <c r="H67" s="19">
        <v>1</v>
      </c>
      <c r="I67" s="20">
        <v>1.4999999999999999E-2</v>
      </c>
      <c r="J67" s="19">
        <v>0</v>
      </c>
      <c r="K67" s="20">
        <v>0</v>
      </c>
    </row>
    <row r="68" spans="1:11" x14ac:dyDescent="0.25">
      <c r="A68" s="18" t="s">
        <v>20</v>
      </c>
      <c r="B68" s="18">
        <f t="shared" si="1"/>
        <v>61</v>
      </c>
      <c r="C68" s="18" t="s">
        <v>95</v>
      </c>
      <c r="D68" s="19">
        <v>2</v>
      </c>
      <c r="E68" s="20">
        <v>8.0000000000000002E-3</v>
      </c>
      <c r="F68" s="19">
        <v>0</v>
      </c>
      <c r="G68" s="20">
        <v>0</v>
      </c>
      <c r="H68" s="19">
        <v>2</v>
      </c>
      <c r="I68" s="20">
        <v>2.3E-2</v>
      </c>
      <c r="J68" s="19">
        <v>0</v>
      </c>
      <c r="K68" s="20">
        <v>0</v>
      </c>
    </row>
    <row r="69" spans="1:11" x14ac:dyDescent="0.25">
      <c r="A69" s="18" t="s">
        <v>20</v>
      </c>
      <c r="B69" s="18">
        <f t="shared" si="1"/>
        <v>62</v>
      </c>
      <c r="C69" s="18" t="s">
        <v>90</v>
      </c>
      <c r="D69" s="19">
        <v>1</v>
      </c>
      <c r="E69" s="20">
        <v>0.37</v>
      </c>
      <c r="F69" s="19">
        <v>1</v>
      </c>
      <c r="G69" s="20">
        <v>4.0000000000000001E-3</v>
      </c>
      <c r="H69" s="19">
        <v>0</v>
      </c>
      <c r="I69" s="20">
        <v>0</v>
      </c>
      <c r="J69" s="19">
        <v>0</v>
      </c>
      <c r="K69" s="20">
        <v>0</v>
      </c>
    </row>
    <row r="70" spans="1:11" x14ac:dyDescent="0.25">
      <c r="A70" s="18" t="s">
        <v>20</v>
      </c>
      <c r="B70" s="18">
        <f t="shared" si="1"/>
        <v>63</v>
      </c>
      <c r="C70" s="18" t="s">
        <v>42</v>
      </c>
      <c r="D70" s="19">
        <v>5</v>
      </c>
      <c r="E70" s="20">
        <v>0.05</v>
      </c>
      <c r="F70" s="19">
        <v>9</v>
      </c>
      <c r="G70" s="20">
        <v>0.111</v>
      </c>
      <c r="H70" s="19">
        <v>2</v>
      </c>
      <c r="I70" s="20">
        <v>2.5000000000000001E-2</v>
      </c>
      <c r="J70" s="19">
        <v>0</v>
      </c>
      <c r="K70" s="20">
        <v>0</v>
      </c>
    </row>
    <row r="71" spans="1:11" x14ac:dyDescent="0.25">
      <c r="A71" s="18" t="s">
        <v>20</v>
      </c>
      <c r="B71" s="18">
        <f t="shared" si="1"/>
        <v>64</v>
      </c>
      <c r="C71" s="18" t="s">
        <v>166</v>
      </c>
      <c r="D71" s="19">
        <v>3</v>
      </c>
      <c r="E71" s="20">
        <v>4.4999999999999998E-2</v>
      </c>
      <c r="F71" s="19">
        <v>1</v>
      </c>
      <c r="G71" s="20">
        <v>4.4999999999999997E-3</v>
      </c>
      <c r="H71" s="19">
        <v>0</v>
      </c>
      <c r="I71" s="20">
        <v>0</v>
      </c>
      <c r="J71" s="19">
        <v>0</v>
      </c>
      <c r="K71" s="20">
        <v>0</v>
      </c>
    </row>
    <row r="72" spans="1:11" x14ac:dyDescent="0.25">
      <c r="A72" s="18" t="s">
        <v>20</v>
      </c>
      <c r="B72" s="18">
        <f t="shared" si="1"/>
        <v>65</v>
      </c>
      <c r="C72" s="18" t="s">
        <v>167</v>
      </c>
      <c r="D72" s="19">
        <v>4</v>
      </c>
      <c r="E72" s="20">
        <v>0.13400000000000001</v>
      </c>
      <c r="F72" s="19">
        <v>1</v>
      </c>
      <c r="G72" s="20">
        <v>1.2E-2</v>
      </c>
      <c r="H72" s="19">
        <v>0</v>
      </c>
      <c r="I72" s="20">
        <v>0</v>
      </c>
      <c r="J72" s="19">
        <v>0</v>
      </c>
      <c r="K72" s="20">
        <v>0</v>
      </c>
    </row>
    <row r="73" spans="1:11" x14ac:dyDescent="0.25">
      <c r="A73" s="18" t="s">
        <v>20</v>
      </c>
      <c r="B73" s="18">
        <f t="shared" si="1"/>
        <v>66</v>
      </c>
      <c r="C73" s="18" t="s">
        <v>154</v>
      </c>
      <c r="D73" s="19">
        <v>6</v>
      </c>
      <c r="E73" s="20">
        <v>0.11799999999999999</v>
      </c>
      <c r="F73" s="19">
        <v>2</v>
      </c>
      <c r="G73" s="20">
        <v>2.5000000000000001E-2</v>
      </c>
      <c r="H73" s="19">
        <v>7</v>
      </c>
      <c r="I73" s="20">
        <v>9.9000000000000005E-2</v>
      </c>
      <c r="J73" s="19">
        <v>0</v>
      </c>
      <c r="K73" s="20">
        <v>0</v>
      </c>
    </row>
    <row r="74" spans="1:11" x14ac:dyDescent="0.25">
      <c r="A74" s="18" t="s">
        <v>20</v>
      </c>
      <c r="B74" s="18">
        <f t="shared" si="1"/>
        <v>67</v>
      </c>
      <c r="C74" s="18" t="s">
        <v>46</v>
      </c>
      <c r="D74" s="19">
        <v>10</v>
      </c>
      <c r="E74" s="20">
        <v>0.14699999999999999</v>
      </c>
      <c r="F74" s="19">
        <v>4</v>
      </c>
      <c r="G74" s="20">
        <v>1.6970000000000001</v>
      </c>
      <c r="H74" s="19">
        <v>5</v>
      </c>
      <c r="I74" s="20">
        <v>6.2E-2</v>
      </c>
      <c r="J74" s="19">
        <v>0</v>
      </c>
      <c r="K74" s="20">
        <v>0</v>
      </c>
    </row>
    <row r="75" spans="1:11" x14ac:dyDescent="0.25">
      <c r="A75" s="18" t="s">
        <v>20</v>
      </c>
      <c r="B75" s="18">
        <f t="shared" si="1"/>
        <v>68</v>
      </c>
      <c r="C75" s="18" t="s">
        <v>123</v>
      </c>
      <c r="D75" s="19">
        <v>0</v>
      </c>
      <c r="E75" s="20">
        <v>0</v>
      </c>
      <c r="F75" s="19">
        <v>0</v>
      </c>
      <c r="G75" s="20">
        <v>0</v>
      </c>
      <c r="H75" s="19">
        <v>1</v>
      </c>
      <c r="I75" s="20">
        <v>5.0000000000000001E-3</v>
      </c>
      <c r="J75" s="19">
        <v>0</v>
      </c>
      <c r="K75" s="20">
        <v>0</v>
      </c>
    </row>
    <row r="76" spans="1:11" x14ac:dyDescent="0.25">
      <c r="A76" s="18" t="s">
        <v>20</v>
      </c>
      <c r="B76" s="18">
        <f t="shared" ref="B76:B108" si="2">B75+1</f>
        <v>69</v>
      </c>
      <c r="C76" s="18" t="s">
        <v>82</v>
      </c>
      <c r="D76" s="19">
        <v>2</v>
      </c>
      <c r="E76" s="20">
        <v>1.7999999999999999E-2</v>
      </c>
      <c r="F76" s="19">
        <v>2</v>
      </c>
      <c r="G76" s="20">
        <v>0.02</v>
      </c>
      <c r="H76" s="19">
        <v>1</v>
      </c>
      <c r="I76" s="20">
        <v>5.0000000000000001E-3</v>
      </c>
      <c r="J76" s="19">
        <v>0</v>
      </c>
      <c r="K76" s="20">
        <v>0</v>
      </c>
    </row>
    <row r="77" spans="1:11" x14ac:dyDescent="0.25">
      <c r="A77" s="18" t="s">
        <v>20</v>
      </c>
      <c r="B77" s="18">
        <f t="shared" si="2"/>
        <v>70</v>
      </c>
      <c r="C77" s="18" t="s">
        <v>36</v>
      </c>
      <c r="D77" s="19">
        <v>0</v>
      </c>
      <c r="E77" s="20">
        <v>0</v>
      </c>
      <c r="F77" s="19">
        <v>6</v>
      </c>
      <c r="G77" s="20">
        <v>0.08</v>
      </c>
      <c r="H77" s="19">
        <v>3</v>
      </c>
      <c r="I77" s="20">
        <v>3.5000000000000003E-2</v>
      </c>
      <c r="J77" s="19">
        <v>0</v>
      </c>
      <c r="K77" s="20">
        <v>0</v>
      </c>
    </row>
    <row r="78" spans="1:11" x14ac:dyDescent="0.25">
      <c r="A78" s="18" t="s">
        <v>20</v>
      </c>
      <c r="B78" s="18">
        <f t="shared" si="2"/>
        <v>71</v>
      </c>
      <c r="C78" s="18" t="s">
        <v>104</v>
      </c>
      <c r="D78" s="19">
        <v>1</v>
      </c>
      <c r="E78" s="20">
        <v>9.2999999999999999E-2</v>
      </c>
      <c r="F78" s="19">
        <v>0</v>
      </c>
      <c r="G78" s="20">
        <v>0</v>
      </c>
      <c r="H78" s="19">
        <v>1</v>
      </c>
      <c r="I78" s="20">
        <v>1.4999999999999999E-2</v>
      </c>
      <c r="J78" s="19">
        <v>0</v>
      </c>
      <c r="K78" s="20">
        <v>0</v>
      </c>
    </row>
    <row r="79" spans="1:11" x14ac:dyDescent="0.25">
      <c r="A79" s="18" t="s">
        <v>20</v>
      </c>
      <c r="B79" s="18">
        <f t="shared" si="2"/>
        <v>72</v>
      </c>
      <c r="C79" s="18" t="s">
        <v>138</v>
      </c>
      <c r="D79" s="19">
        <v>0</v>
      </c>
      <c r="E79" s="20">
        <v>0</v>
      </c>
      <c r="F79" s="19">
        <v>1</v>
      </c>
      <c r="G79" s="20">
        <v>5.0000000000000001E-3</v>
      </c>
      <c r="H79" s="19">
        <v>4</v>
      </c>
      <c r="I79" s="20">
        <v>4.7E-2</v>
      </c>
      <c r="J79" s="19">
        <v>0</v>
      </c>
      <c r="K79" s="20">
        <v>0</v>
      </c>
    </row>
    <row r="80" spans="1:11" x14ac:dyDescent="0.25">
      <c r="A80" s="18" t="s">
        <v>20</v>
      </c>
      <c r="B80" s="18">
        <f t="shared" si="2"/>
        <v>73</v>
      </c>
      <c r="C80" s="18" t="s">
        <v>38</v>
      </c>
      <c r="D80" s="19">
        <v>1</v>
      </c>
      <c r="E80" s="20">
        <v>0.01</v>
      </c>
      <c r="F80" s="19">
        <v>0</v>
      </c>
      <c r="G80" s="20">
        <v>0</v>
      </c>
      <c r="H80" s="19">
        <v>1</v>
      </c>
      <c r="I80" s="20">
        <v>1.4999999999999999E-2</v>
      </c>
      <c r="J80" s="19">
        <v>0</v>
      </c>
      <c r="K80" s="20">
        <v>0</v>
      </c>
    </row>
    <row r="81" spans="1:11" x14ac:dyDescent="0.25">
      <c r="A81" s="18" t="s">
        <v>20</v>
      </c>
      <c r="B81" s="18">
        <f t="shared" si="2"/>
        <v>74</v>
      </c>
      <c r="C81" s="18" t="s">
        <v>37</v>
      </c>
      <c r="D81" s="19">
        <v>1</v>
      </c>
      <c r="E81" s="20">
        <v>1.4999999999999999E-2</v>
      </c>
      <c r="F81" s="19">
        <v>3</v>
      </c>
      <c r="G81" s="20">
        <v>3.5000000000000003E-2</v>
      </c>
      <c r="H81" s="19">
        <v>0</v>
      </c>
      <c r="I81" s="20">
        <v>0</v>
      </c>
      <c r="J81" s="19">
        <v>0</v>
      </c>
      <c r="K81" s="20">
        <v>0</v>
      </c>
    </row>
    <row r="82" spans="1:11" x14ac:dyDescent="0.25">
      <c r="A82" s="18" t="s">
        <v>20</v>
      </c>
      <c r="B82" s="18">
        <f t="shared" si="2"/>
        <v>75</v>
      </c>
      <c r="C82" s="18" t="s">
        <v>151</v>
      </c>
      <c r="D82" s="19">
        <v>6</v>
      </c>
      <c r="E82" s="20">
        <v>7.6999999999999999E-2</v>
      </c>
      <c r="F82" s="19">
        <v>1</v>
      </c>
      <c r="G82" s="20">
        <v>7.4999999999999997E-3</v>
      </c>
      <c r="H82" s="19">
        <v>0</v>
      </c>
      <c r="I82" s="20">
        <v>0</v>
      </c>
      <c r="J82" s="19">
        <v>0</v>
      </c>
      <c r="K82" s="20">
        <v>0</v>
      </c>
    </row>
    <row r="83" spans="1:11" x14ac:dyDescent="0.25">
      <c r="A83" s="18" t="s">
        <v>20</v>
      </c>
      <c r="B83" s="18">
        <f t="shared" si="2"/>
        <v>76</v>
      </c>
      <c r="C83" s="18" t="s">
        <v>114</v>
      </c>
      <c r="D83" s="19">
        <v>1</v>
      </c>
      <c r="E83" s="20">
        <v>1.2E-2</v>
      </c>
      <c r="F83" s="19">
        <v>0</v>
      </c>
      <c r="G83" s="20">
        <v>0</v>
      </c>
      <c r="H83" s="19">
        <v>1</v>
      </c>
      <c r="I83" s="20">
        <v>0</v>
      </c>
      <c r="J83" s="19">
        <v>0</v>
      </c>
      <c r="K83" s="20">
        <v>0</v>
      </c>
    </row>
    <row r="84" spans="1:11" x14ac:dyDescent="0.25">
      <c r="A84" s="18" t="s">
        <v>20</v>
      </c>
      <c r="B84" s="18">
        <f t="shared" si="2"/>
        <v>77</v>
      </c>
      <c r="C84" s="18" t="s">
        <v>147</v>
      </c>
      <c r="D84" s="19">
        <v>0</v>
      </c>
      <c r="E84" s="20">
        <v>0</v>
      </c>
      <c r="F84" s="19">
        <v>1</v>
      </c>
      <c r="G84" s="20">
        <v>1.4999999999999999E-2</v>
      </c>
      <c r="H84" s="19">
        <v>1</v>
      </c>
      <c r="I84" s="20">
        <v>1.2E-2</v>
      </c>
      <c r="J84" s="19">
        <v>0</v>
      </c>
      <c r="K84" s="20">
        <v>0</v>
      </c>
    </row>
    <row r="85" spans="1:11" x14ac:dyDescent="0.25">
      <c r="A85" s="18" t="s">
        <v>20</v>
      </c>
      <c r="B85" s="18">
        <f t="shared" si="2"/>
        <v>78</v>
      </c>
      <c r="C85" s="18" t="s">
        <v>110</v>
      </c>
      <c r="D85" s="19">
        <v>1</v>
      </c>
      <c r="E85" s="20">
        <v>5.0000000000000001E-3</v>
      </c>
      <c r="F85" s="19">
        <v>3</v>
      </c>
      <c r="G85" s="20">
        <v>4.4999999999999998E-2</v>
      </c>
      <c r="H85" s="19">
        <v>3</v>
      </c>
      <c r="I85" s="20">
        <v>2.4E-2</v>
      </c>
      <c r="J85" s="19">
        <v>3</v>
      </c>
      <c r="K85" s="20">
        <v>3.6999999999999998E-2</v>
      </c>
    </row>
    <row r="86" spans="1:11" x14ac:dyDescent="0.25">
      <c r="A86" s="18" t="s">
        <v>20</v>
      </c>
      <c r="B86" s="18">
        <f t="shared" si="2"/>
        <v>79</v>
      </c>
      <c r="C86" s="18" t="s">
        <v>48</v>
      </c>
      <c r="D86" s="19">
        <v>0</v>
      </c>
      <c r="E86" s="20">
        <v>0</v>
      </c>
      <c r="F86" s="19">
        <v>1</v>
      </c>
      <c r="G86" s="20">
        <v>0.01</v>
      </c>
      <c r="H86" s="19">
        <v>1</v>
      </c>
      <c r="I86" s="20">
        <v>0.01</v>
      </c>
      <c r="J86" s="19">
        <v>0</v>
      </c>
      <c r="K86" s="20">
        <v>0</v>
      </c>
    </row>
    <row r="87" spans="1:11" x14ac:dyDescent="0.25">
      <c r="A87" s="18" t="s">
        <v>20</v>
      </c>
      <c r="B87" s="18">
        <f t="shared" si="2"/>
        <v>80</v>
      </c>
      <c r="C87" s="18" t="s">
        <v>74</v>
      </c>
      <c r="D87" s="19">
        <v>5</v>
      </c>
      <c r="E87" s="20">
        <v>0.05</v>
      </c>
      <c r="F87" s="19">
        <v>1</v>
      </c>
      <c r="G87" s="20">
        <v>5.0000000000000001E-3</v>
      </c>
      <c r="H87" s="19">
        <v>0</v>
      </c>
      <c r="I87" s="20">
        <v>0</v>
      </c>
      <c r="J87" s="19">
        <v>0</v>
      </c>
      <c r="K87" s="20">
        <v>0</v>
      </c>
    </row>
    <row r="88" spans="1:11" x14ac:dyDescent="0.25">
      <c r="A88" s="18" t="s">
        <v>20</v>
      </c>
      <c r="B88" s="18">
        <f t="shared" si="2"/>
        <v>81</v>
      </c>
      <c r="C88" s="18" t="s">
        <v>49</v>
      </c>
      <c r="D88" s="19">
        <v>0</v>
      </c>
      <c r="E88" s="20">
        <v>0</v>
      </c>
      <c r="F88" s="19">
        <v>8</v>
      </c>
      <c r="G88" s="20">
        <v>0.105</v>
      </c>
      <c r="H88" s="19">
        <v>0</v>
      </c>
      <c r="I88" s="20">
        <v>0</v>
      </c>
      <c r="J88" s="19">
        <v>0</v>
      </c>
      <c r="K88" s="20">
        <v>0</v>
      </c>
    </row>
    <row r="89" spans="1:11" x14ac:dyDescent="0.25">
      <c r="A89" s="18" t="s">
        <v>20</v>
      </c>
      <c r="B89" s="18">
        <f t="shared" si="2"/>
        <v>82</v>
      </c>
      <c r="C89" s="18" t="s">
        <v>51</v>
      </c>
      <c r="D89" s="19">
        <v>2</v>
      </c>
      <c r="E89" s="20">
        <v>2.5000000000000001E-2</v>
      </c>
      <c r="F89" s="19">
        <v>1</v>
      </c>
      <c r="G89" s="20">
        <v>1.4999999999999999E-2</v>
      </c>
      <c r="H89" s="19">
        <v>0</v>
      </c>
      <c r="I89" s="20">
        <v>0</v>
      </c>
      <c r="J89" s="19">
        <v>0</v>
      </c>
      <c r="K89" s="20">
        <v>0</v>
      </c>
    </row>
    <row r="90" spans="1:11" x14ac:dyDescent="0.25">
      <c r="A90" s="18" t="s">
        <v>20</v>
      </c>
      <c r="B90" s="18">
        <f t="shared" si="2"/>
        <v>83</v>
      </c>
      <c r="C90" s="18" t="s">
        <v>117</v>
      </c>
      <c r="D90" s="19">
        <v>7</v>
      </c>
      <c r="E90" s="20">
        <v>0.10199999999999999</v>
      </c>
      <c r="F90" s="19">
        <v>0</v>
      </c>
      <c r="G90" s="20">
        <v>0</v>
      </c>
      <c r="H90" s="19">
        <v>0</v>
      </c>
      <c r="I90" s="20">
        <v>0</v>
      </c>
      <c r="J90" s="19">
        <v>0</v>
      </c>
      <c r="K90" s="20">
        <v>0</v>
      </c>
    </row>
    <row r="91" spans="1:11" x14ac:dyDescent="0.25">
      <c r="A91" s="18" t="s">
        <v>20</v>
      </c>
      <c r="B91" s="18">
        <f t="shared" si="2"/>
        <v>84</v>
      </c>
      <c r="C91" s="18" t="s">
        <v>124</v>
      </c>
      <c r="D91" s="19">
        <v>1</v>
      </c>
      <c r="E91" s="20">
        <v>5.0000000000000001E-3</v>
      </c>
      <c r="F91" s="19">
        <v>0</v>
      </c>
      <c r="G91" s="20">
        <v>0</v>
      </c>
      <c r="H91" s="19">
        <v>0</v>
      </c>
      <c r="I91" s="20">
        <v>0</v>
      </c>
      <c r="J91" s="19">
        <v>0</v>
      </c>
      <c r="K91" s="20">
        <v>0</v>
      </c>
    </row>
    <row r="92" spans="1:11" x14ac:dyDescent="0.25">
      <c r="A92" s="18" t="s">
        <v>20</v>
      </c>
      <c r="B92" s="18">
        <f t="shared" si="2"/>
        <v>85</v>
      </c>
      <c r="C92" s="18" t="s">
        <v>87</v>
      </c>
      <c r="D92" s="19">
        <v>4</v>
      </c>
      <c r="E92" s="20">
        <v>5.1999999999999998E-2</v>
      </c>
      <c r="F92" s="19">
        <v>7</v>
      </c>
      <c r="G92" s="20">
        <v>8.7599999999999997E-2</v>
      </c>
      <c r="H92" s="19">
        <v>3</v>
      </c>
      <c r="I92" s="20">
        <v>4.2000000000000003E-2</v>
      </c>
      <c r="J92" s="19">
        <v>0</v>
      </c>
      <c r="K92" s="20">
        <v>0</v>
      </c>
    </row>
    <row r="93" spans="1:11" x14ac:dyDescent="0.25">
      <c r="A93" s="18" t="s">
        <v>20</v>
      </c>
      <c r="B93" s="18">
        <f t="shared" si="2"/>
        <v>86</v>
      </c>
      <c r="C93" s="18" t="s">
        <v>54</v>
      </c>
      <c r="D93" s="19">
        <v>4</v>
      </c>
      <c r="E93" s="20">
        <v>0.127</v>
      </c>
      <c r="F93" s="19">
        <v>3</v>
      </c>
      <c r="G93" s="20">
        <v>3.1199999999999999E-2</v>
      </c>
      <c r="H93" s="19">
        <v>3</v>
      </c>
      <c r="I93" s="20">
        <v>4.4999999999999998E-2</v>
      </c>
      <c r="J93" s="19">
        <v>0</v>
      </c>
      <c r="K93" s="20">
        <v>0</v>
      </c>
    </row>
    <row r="94" spans="1:11" x14ac:dyDescent="0.25">
      <c r="A94" s="18" t="s">
        <v>20</v>
      </c>
      <c r="B94" s="18">
        <f t="shared" si="2"/>
        <v>87</v>
      </c>
      <c r="C94" s="18" t="s">
        <v>84</v>
      </c>
      <c r="D94" s="19">
        <v>0</v>
      </c>
      <c r="E94" s="20">
        <v>0</v>
      </c>
      <c r="F94" s="19">
        <v>0</v>
      </c>
      <c r="G94" s="20">
        <v>0</v>
      </c>
      <c r="H94" s="19">
        <v>1</v>
      </c>
      <c r="I94" s="20">
        <v>1.2E-2</v>
      </c>
      <c r="J94" s="19">
        <v>0</v>
      </c>
      <c r="K94" s="20">
        <v>0</v>
      </c>
    </row>
    <row r="95" spans="1:11" x14ac:dyDescent="0.25">
      <c r="A95" s="18" t="s">
        <v>20</v>
      </c>
      <c r="B95" s="18">
        <f t="shared" si="2"/>
        <v>88</v>
      </c>
      <c r="C95" s="18" t="s">
        <v>75</v>
      </c>
      <c r="D95" s="19">
        <v>1</v>
      </c>
      <c r="E95" s="20">
        <v>1.4999999999999999E-2</v>
      </c>
      <c r="F95" s="19">
        <v>0</v>
      </c>
      <c r="G95" s="20">
        <v>0</v>
      </c>
      <c r="H95" s="19">
        <v>0</v>
      </c>
      <c r="I95" s="20">
        <v>0</v>
      </c>
      <c r="J95" s="19">
        <v>0</v>
      </c>
      <c r="K95" s="20">
        <v>0</v>
      </c>
    </row>
    <row r="96" spans="1:11" x14ac:dyDescent="0.25">
      <c r="A96" s="18" t="s">
        <v>20</v>
      </c>
      <c r="B96" s="18">
        <f t="shared" si="2"/>
        <v>89</v>
      </c>
      <c r="C96" s="18" t="s">
        <v>137</v>
      </c>
      <c r="D96" s="19">
        <v>3</v>
      </c>
      <c r="E96" s="20">
        <v>4.4999999999999998E-2</v>
      </c>
      <c r="F96" s="19">
        <v>0</v>
      </c>
      <c r="G96" s="20">
        <v>0</v>
      </c>
      <c r="H96" s="19">
        <v>1</v>
      </c>
      <c r="I96" s="20">
        <v>1.2E-2</v>
      </c>
      <c r="J96" s="19">
        <v>0</v>
      </c>
      <c r="K96" s="20">
        <v>0</v>
      </c>
    </row>
    <row r="97" spans="1:14" x14ac:dyDescent="0.25">
      <c r="A97" s="18" t="s">
        <v>20</v>
      </c>
      <c r="B97" s="18">
        <f t="shared" si="2"/>
        <v>90</v>
      </c>
      <c r="C97" s="18" t="s">
        <v>50</v>
      </c>
      <c r="D97" s="19">
        <v>0</v>
      </c>
      <c r="E97" s="20">
        <v>0</v>
      </c>
      <c r="F97" s="19">
        <v>5</v>
      </c>
      <c r="G97" s="20">
        <v>5.7000000000000002E-2</v>
      </c>
      <c r="H97" s="19">
        <v>8</v>
      </c>
      <c r="I97" s="20">
        <v>9.0999999999999998E-2</v>
      </c>
      <c r="J97" s="19">
        <v>0</v>
      </c>
      <c r="K97" s="20">
        <v>0</v>
      </c>
    </row>
    <row r="98" spans="1:14" x14ac:dyDescent="0.25">
      <c r="A98" s="18" t="s">
        <v>20</v>
      </c>
      <c r="B98" s="18">
        <f t="shared" si="2"/>
        <v>91</v>
      </c>
      <c r="C98" s="18" t="s">
        <v>96</v>
      </c>
      <c r="D98" s="19">
        <v>5</v>
      </c>
      <c r="E98" s="20">
        <v>0.05</v>
      </c>
      <c r="F98" s="19">
        <v>1</v>
      </c>
      <c r="G98" s="20">
        <v>1.4999999999999999E-2</v>
      </c>
      <c r="H98" s="19">
        <v>2</v>
      </c>
      <c r="I98" s="20">
        <v>0.02</v>
      </c>
      <c r="J98" s="19">
        <v>0</v>
      </c>
      <c r="K98" s="20">
        <v>0</v>
      </c>
    </row>
    <row r="99" spans="1:14" x14ac:dyDescent="0.25">
      <c r="A99" s="18" t="s">
        <v>20</v>
      </c>
      <c r="B99" s="18">
        <f t="shared" si="2"/>
        <v>92</v>
      </c>
      <c r="C99" s="18" t="s">
        <v>150</v>
      </c>
      <c r="D99" s="19">
        <v>1</v>
      </c>
      <c r="E99" s="20">
        <v>0.25</v>
      </c>
      <c r="F99" s="19">
        <v>0</v>
      </c>
      <c r="G99" s="20">
        <v>0</v>
      </c>
      <c r="H99" s="19">
        <v>0</v>
      </c>
      <c r="I99" s="20">
        <v>0</v>
      </c>
      <c r="J99" s="19">
        <v>0</v>
      </c>
      <c r="K99" s="20">
        <v>0</v>
      </c>
    </row>
    <row r="100" spans="1:14" x14ac:dyDescent="0.25">
      <c r="A100" s="18" t="s">
        <v>20</v>
      </c>
      <c r="B100" s="18">
        <f t="shared" si="2"/>
        <v>93</v>
      </c>
      <c r="C100" s="18" t="s">
        <v>125</v>
      </c>
      <c r="D100" s="19">
        <v>3</v>
      </c>
      <c r="E100" s="20">
        <v>3.6999999999999998E-2</v>
      </c>
      <c r="F100" s="19">
        <v>0</v>
      </c>
      <c r="G100" s="20">
        <v>0</v>
      </c>
      <c r="H100" s="19">
        <v>2</v>
      </c>
      <c r="I100" s="20">
        <v>8.9999999999999993E-3</v>
      </c>
      <c r="J100" s="19">
        <v>0</v>
      </c>
      <c r="K100" s="20">
        <v>0</v>
      </c>
    </row>
    <row r="101" spans="1:14" x14ac:dyDescent="0.25">
      <c r="A101" s="18" t="s">
        <v>20</v>
      </c>
      <c r="B101" s="18">
        <f t="shared" si="2"/>
        <v>94</v>
      </c>
      <c r="C101" s="18" t="s">
        <v>55</v>
      </c>
      <c r="D101" s="19">
        <v>0</v>
      </c>
      <c r="E101" s="20">
        <v>0</v>
      </c>
      <c r="F101" s="19">
        <v>1</v>
      </c>
      <c r="G101" s="20">
        <v>1.4999999999999999E-2</v>
      </c>
      <c r="H101" s="19">
        <v>3</v>
      </c>
      <c r="I101" s="20">
        <v>3.3500000000000002E-2</v>
      </c>
      <c r="J101" s="19">
        <v>0</v>
      </c>
      <c r="K101" s="20">
        <v>0</v>
      </c>
    </row>
    <row r="102" spans="1:14" x14ac:dyDescent="0.25">
      <c r="A102" s="18" t="s">
        <v>20</v>
      </c>
      <c r="B102" s="18">
        <f t="shared" si="2"/>
        <v>95</v>
      </c>
      <c r="C102" s="18" t="s">
        <v>52</v>
      </c>
      <c r="D102" s="19">
        <v>1</v>
      </c>
      <c r="E102" s="20">
        <v>1.4999999999999999E-2</v>
      </c>
      <c r="F102" s="19">
        <v>3</v>
      </c>
      <c r="G102" s="20">
        <v>4.2000000000000003E-2</v>
      </c>
      <c r="H102" s="19">
        <v>1</v>
      </c>
      <c r="I102" s="20">
        <v>0.01</v>
      </c>
      <c r="J102" s="19">
        <v>0</v>
      </c>
      <c r="K102" s="20">
        <v>0</v>
      </c>
    </row>
    <row r="103" spans="1:14" x14ac:dyDescent="0.25">
      <c r="A103" s="18" t="s">
        <v>20</v>
      </c>
      <c r="B103" s="18">
        <f t="shared" si="2"/>
        <v>96</v>
      </c>
      <c r="C103" s="18" t="s">
        <v>109</v>
      </c>
      <c r="D103" s="19">
        <v>5</v>
      </c>
      <c r="E103" s="20">
        <v>0.14000000000000001</v>
      </c>
      <c r="F103" s="19">
        <v>2</v>
      </c>
      <c r="G103" s="20">
        <v>2.6499999999999999E-2</v>
      </c>
      <c r="H103" s="19">
        <v>1</v>
      </c>
      <c r="I103" s="20">
        <v>1.4999999999999999E-2</v>
      </c>
      <c r="J103" s="19">
        <v>0</v>
      </c>
      <c r="K103" s="20">
        <v>0</v>
      </c>
    </row>
    <row r="104" spans="1:14" x14ac:dyDescent="0.25">
      <c r="A104" s="18" t="s">
        <v>20</v>
      </c>
      <c r="B104" s="18">
        <f t="shared" si="2"/>
        <v>97</v>
      </c>
      <c r="C104" s="18" t="s">
        <v>97</v>
      </c>
      <c r="D104" s="19">
        <v>0</v>
      </c>
      <c r="E104" s="20">
        <v>0</v>
      </c>
      <c r="F104" s="19">
        <v>2</v>
      </c>
      <c r="G104" s="20">
        <v>2.7E-2</v>
      </c>
      <c r="H104" s="19">
        <v>0</v>
      </c>
      <c r="I104" s="20">
        <v>0</v>
      </c>
      <c r="J104" s="19">
        <v>0</v>
      </c>
      <c r="K104" s="20">
        <v>0</v>
      </c>
    </row>
    <row r="105" spans="1:14" x14ac:dyDescent="0.25">
      <c r="A105" s="18" t="s">
        <v>20</v>
      </c>
      <c r="B105" s="18">
        <f t="shared" si="2"/>
        <v>98</v>
      </c>
      <c r="C105" s="18" t="s">
        <v>53</v>
      </c>
      <c r="D105" s="19">
        <v>0</v>
      </c>
      <c r="E105" s="20">
        <v>0</v>
      </c>
      <c r="F105" s="19">
        <v>3</v>
      </c>
      <c r="G105" s="20">
        <v>4.36E-2</v>
      </c>
      <c r="H105" s="19">
        <v>0</v>
      </c>
      <c r="I105" s="20">
        <v>0</v>
      </c>
      <c r="J105" s="19">
        <v>0</v>
      </c>
      <c r="K105" s="20">
        <v>0</v>
      </c>
    </row>
    <row r="106" spans="1:14" x14ac:dyDescent="0.25">
      <c r="A106" s="18" t="s">
        <v>20</v>
      </c>
      <c r="B106" s="18">
        <f t="shared" si="2"/>
        <v>99</v>
      </c>
      <c r="C106" s="18" t="s">
        <v>142</v>
      </c>
      <c r="D106" s="19">
        <v>3</v>
      </c>
      <c r="E106" s="20">
        <v>3.2000000000000001E-2</v>
      </c>
      <c r="F106" s="19">
        <v>0</v>
      </c>
      <c r="G106" s="20">
        <v>0</v>
      </c>
      <c r="H106" s="19">
        <v>3</v>
      </c>
      <c r="I106" s="20">
        <v>0.08</v>
      </c>
      <c r="J106" s="19">
        <v>0</v>
      </c>
      <c r="K106" s="20">
        <v>0</v>
      </c>
    </row>
    <row r="107" spans="1:14" x14ac:dyDescent="0.25">
      <c r="A107" s="18" t="s">
        <v>20</v>
      </c>
      <c r="B107" s="18">
        <f t="shared" si="2"/>
        <v>100</v>
      </c>
      <c r="C107" s="18" t="s">
        <v>172</v>
      </c>
      <c r="D107" s="19">
        <v>1</v>
      </c>
      <c r="E107" s="20">
        <v>2</v>
      </c>
      <c r="F107" s="19">
        <v>0</v>
      </c>
      <c r="G107" s="20">
        <v>0</v>
      </c>
      <c r="H107" s="19">
        <v>0</v>
      </c>
      <c r="I107" s="20">
        <v>0</v>
      </c>
      <c r="J107" s="19">
        <v>0</v>
      </c>
      <c r="K107" s="20">
        <v>0</v>
      </c>
    </row>
    <row r="108" spans="1:14" x14ac:dyDescent="0.25">
      <c r="A108" s="18" t="s">
        <v>20</v>
      </c>
      <c r="B108" s="18">
        <f t="shared" si="2"/>
        <v>101</v>
      </c>
      <c r="C108" s="18" t="s">
        <v>136</v>
      </c>
      <c r="D108" s="19">
        <v>0</v>
      </c>
      <c r="E108" s="20">
        <v>0</v>
      </c>
      <c r="F108" s="19">
        <v>0</v>
      </c>
      <c r="G108" s="20">
        <v>0</v>
      </c>
      <c r="H108" s="19">
        <v>4</v>
      </c>
      <c r="I108" s="20">
        <v>1.2999999999999999E-2</v>
      </c>
      <c r="J108" s="19">
        <v>0</v>
      </c>
      <c r="K108" s="20">
        <v>0</v>
      </c>
    </row>
    <row r="109" spans="1:14" x14ac:dyDescent="0.25">
      <c r="A109" s="21"/>
      <c r="B109" s="21"/>
      <c r="C109" s="21" t="s">
        <v>17</v>
      </c>
      <c r="D109" s="22">
        <f>SUM(D110:D157)</f>
        <v>85</v>
      </c>
      <c r="E109" s="23">
        <f>SUM(E110:E157)</f>
        <v>3.2397599999999995</v>
      </c>
      <c r="F109" s="22">
        <f>SUM(F110:F157)</f>
        <v>54</v>
      </c>
      <c r="G109" s="23">
        <v>0.58225000000000005</v>
      </c>
      <c r="H109" s="22">
        <f>SUM(H110:H157)</f>
        <v>72</v>
      </c>
      <c r="I109" s="23">
        <v>1.6368499999999999</v>
      </c>
      <c r="J109" s="22">
        <f>SUM(J110:J157)</f>
        <v>10</v>
      </c>
      <c r="K109" s="23">
        <f>SUM(K110:K157)</f>
        <v>2.9349999999999996</v>
      </c>
    </row>
    <row r="110" spans="1:14" x14ac:dyDescent="0.25">
      <c r="A110" s="18" t="s">
        <v>20</v>
      </c>
      <c r="B110" s="18">
        <v>1</v>
      </c>
      <c r="C110" s="18" t="s">
        <v>140</v>
      </c>
      <c r="D110" s="19">
        <v>1</v>
      </c>
      <c r="E110" s="20">
        <v>3.0000000000000001E-3</v>
      </c>
      <c r="F110" s="19">
        <v>3</v>
      </c>
      <c r="G110" s="20">
        <v>0.03</v>
      </c>
      <c r="H110" s="19">
        <v>16</v>
      </c>
      <c r="I110" s="20">
        <v>0.18359999999999999</v>
      </c>
      <c r="J110" s="19">
        <v>0</v>
      </c>
      <c r="K110" s="20">
        <v>0</v>
      </c>
    </row>
    <row r="111" spans="1:14" x14ac:dyDescent="0.25">
      <c r="A111" s="18" t="s">
        <v>20</v>
      </c>
      <c r="B111" s="18">
        <v>2</v>
      </c>
      <c r="C111" s="18" t="s">
        <v>133</v>
      </c>
      <c r="D111" s="19">
        <v>4</v>
      </c>
      <c r="E111" s="20">
        <v>0.06</v>
      </c>
      <c r="F111" s="19">
        <v>1</v>
      </c>
      <c r="G111" s="20">
        <v>5.0000000000000001E-3</v>
      </c>
      <c r="H111" s="19">
        <v>0</v>
      </c>
      <c r="I111" s="20">
        <v>0</v>
      </c>
      <c r="J111" s="19">
        <v>0</v>
      </c>
      <c r="K111" s="20">
        <v>0</v>
      </c>
    </row>
    <row r="112" spans="1:14" x14ac:dyDescent="0.25">
      <c r="A112" s="18" t="s">
        <v>20</v>
      </c>
      <c r="B112" s="18">
        <v>3</v>
      </c>
      <c r="C112" s="18" t="s">
        <v>58</v>
      </c>
      <c r="D112" s="19">
        <v>3</v>
      </c>
      <c r="E112" s="20">
        <v>3.5999999999999997E-2</v>
      </c>
      <c r="F112" s="19">
        <v>0</v>
      </c>
      <c r="G112" s="20">
        <v>0</v>
      </c>
      <c r="H112" s="19">
        <v>0</v>
      </c>
      <c r="I112" s="20">
        <v>0</v>
      </c>
      <c r="J112" s="19">
        <v>0</v>
      </c>
      <c r="K112" s="20">
        <v>0</v>
      </c>
      <c r="N112" s="9"/>
    </row>
    <row r="113" spans="1:14" x14ac:dyDescent="0.25">
      <c r="A113" s="18" t="s">
        <v>20</v>
      </c>
      <c r="B113" s="18">
        <f t="shared" ref="B113:B114" si="3">B112+1</f>
        <v>4</v>
      </c>
      <c r="C113" s="18" t="s">
        <v>57</v>
      </c>
      <c r="D113" s="19">
        <v>1</v>
      </c>
      <c r="E113" s="20">
        <v>5.0000000000000001E-3</v>
      </c>
      <c r="F113" s="19">
        <v>6</v>
      </c>
      <c r="G113" s="20">
        <v>6.3500000000000001E-2</v>
      </c>
      <c r="H113" s="19">
        <v>1</v>
      </c>
      <c r="I113" s="20">
        <v>1.4999999999999999E-2</v>
      </c>
      <c r="J113" s="19">
        <v>1</v>
      </c>
      <c r="K113" s="20">
        <v>2.75</v>
      </c>
      <c r="N113" s="13"/>
    </row>
    <row r="114" spans="1:14" x14ac:dyDescent="0.25">
      <c r="A114" s="18" t="s">
        <v>20</v>
      </c>
      <c r="B114" s="18">
        <f t="shared" si="3"/>
        <v>5</v>
      </c>
      <c r="C114" s="18" t="s">
        <v>149</v>
      </c>
      <c r="D114" s="19">
        <v>0</v>
      </c>
      <c r="E114" s="20">
        <v>0</v>
      </c>
      <c r="F114" s="19">
        <v>1</v>
      </c>
      <c r="G114" s="20">
        <v>1.4999999999999999E-2</v>
      </c>
      <c r="H114" s="19">
        <v>1</v>
      </c>
      <c r="I114" s="20">
        <v>1.4999999999999999E-2</v>
      </c>
      <c r="J114" s="19">
        <v>3</v>
      </c>
      <c r="K114" s="20">
        <v>0.03</v>
      </c>
    </row>
    <row r="115" spans="1:14" x14ac:dyDescent="0.25">
      <c r="A115" s="18" t="s">
        <v>20</v>
      </c>
      <c r="B115" s="18">
        <f t="shared" ref="B115:B157" si="4">B114+1</f>
        <v>6</v>
      </c>
      <c r="C115" s="18" t="s">
        <v>56</v>
      </c>
      <c r="D115" s="19">
        <v>2</v>
      </c>
      <c r="E115" s="20">
        <v>0.01</v>
      </c>
      <c r="F115" s="19">
        <v>0</v>
      </c>
      <c r="G115" s="20">
        <v>0</v>
      </c>
      <c r="H115" s="19">
        <v>0</v>
      </c>
      <c r="I115" s="20">
        <v>0</v>
      </c>
      <c r="J115" s="19">
        <v>0</v>
      </c>
      <c r="K115" s="20">
        <v>0</v>
      </c>
    </row>
    <row r="116" spans="1:14" x14ac:dyDescent="0.25">
      <c r="A116" s="18" t="s">
        <v>20</v>
      </c>
      <c r="B116" s="18">
        <f t="shared" si="4"/>
        <v>7</v>
      </c>
      <c r="C116" s="18" t="s">
        <v>76</v>
      </c>
      <c r="D116" s="19">
        <v>4</v>
      </c>
      <c r="E116" s="20">
        <v>0.06</v>
      </c>
      <c r="F116" s="19">
        <v>1</v>
      </c>
      <c r="G116" s="20">
        <v>1.4999999999999999E-2</v>
      </c>
      <c r="H116" s="19">
        <v>0</v>
      </c>
      <c r="I116" s="20">
        <v>0</v>
      </c>
      <c r="J116" s="19">
        <v>0</v>
      </c>
      <c r="K116" s="20">
        <v>0</v>
      </c>
    </row>
    <row r="117" spans="1:14" x14ac:dyDescent="0.25">
      <c r="A117" s="18" t="s">
        <v>20</v>
      </c>
      <c r="B117" s="18">
        <f t="shared" si="4"/>
        <v>8</v>
      </c>
      <c r="C117" s="18" t="s">
        <v>143</v>
      </c>
      <c r="D117" s="19">
        <v>0</v>
      </c>
      <c r="E117" s="20">
        <v>0</v>
      </c>
      <c r="F117" s="19">
        <v>0</v>
      </c>
      <c r="G117" s="20">
        <v>0</v>
      </c>
      <c r="H117" s="19">
        <v>0</v>
      </c>
      <c r="I117" s="20">
        <v>0</v>
      </c>
      <c r="J117" s="19">
        <v>0</v>
      </c>
      <c r="K117" s="20">
        <v>0</v>
      </c>
    </row>
    <row r="118" spans="1:14" x14ac:dyDescent="0.25">
      <c r="A118" s="18" t="s">
        <v>20</v>
      </c>
      <c r="B118" s="18">
        <f t="shared" si="4"/>
        <v>9</v>
      </c>
      <c r="C118" s="18" t="s">
        <v>99</v>
      </c>
      <c r="D118" s="19">
        <v>2</v>
      </c>
      <c r="E118" s="20">
        <v>1.0500000000000001E-2</v>
      </c>
      <c r="F118" s="19">
        <v>2</v>
      </c>
      <c r="G118" s="20">
        <v>5.4999999999999997E-3</v>
      </c>
      <c r="H118" s="19">
        <v>0</v>
      </c>
      <c r="I118" s="20">
        <v>0</v>
      </c>
      <c r="J118" s="19">
        <v>0</v>
      </c>
      <c r="K118" s="20">
        <v>0</v>
      </c>
    </row>
    <row r="119" spans="1:14" x14ac:dyDescent="0.25">
      <c r="A119" s="18" t="s">
        <v>20</v>
      </c>
      <c r="B119" s="18">
        <f t="shared" si="4"/>
        <v>10</v>
      </c>
      <c r="C119" s="18" t="s">
        <v>59</v>
      </c>
      <c r="D119" s="19">
        <v>6</v>
      </c>
      <c r="E119" s="20">
        <v>6.8400000000000002E-2</v>
      </c>
      <c r="F119" s="19">
        <v>3</v>
      </c>
      <c r="G119" s="20">
        <v>2.5000000000000001E-2</v>
      </c>
      <c r="H119" s="19">
        <v>3</v>
      </c>
      <c r="I119" s="20">
        <v>2.5000000000000001E-2</v>
      </c>
      <c r="J119" s="19">
        <v>0</v>
      </c>
      <c r="K119" s="20">
        <v>0</v>
      </c>
    </row>
    <row r="120" spans="1:14" x14ac:dyDescent="0.25">
      <c r="A120" s="18" t="s">
        <v>20</v>
      </c>
      <c r="B120" s="18">
        <f t="shared" si="4"/>
        <v>11</v>
      </c>
      <c r="C120" s="18" t="s">
        <v>98</v>
      </c>
      <c r="D120" s="19">
        <v>3</v>
      </c>
      <c r="E120" s="20">
        <v>4.4999999999999998E-2</v>
      </c>
      <c r="F120" s="19">
        <v>2</v>
      </c>
      <c r="G120" s="20">
        <v>0.03</v>
      </c>
      <c r="H120" s="19">
        <v>0</v>
      </c>
      <c r="I120" s="20">
        <v>0</v>
      </c>
      <c r="J120" s="19">
        <v>0</v>
      </c>
      <c r="K120" s="20">
        <v>0</v>
      </c>
    </row>
    <row r="121" spans="1:14" x14ac:dyDescent="0.25">
      <c r="A121" s="18" t="s">
        <v>20</v>
      </c>
      <c r="B121" s="18">
        <f t="shared" si="4"/>
        <v>12</v>
      </c>
      <c r="C121" s="18" t="s">
        <v>126</v>
      </c>
      <c r="D121" s="19">
        <v>2</v>
      </c>
      <c r="E121" s="20">
        <v>2.1999999999999999E-2</v>
      </c>
      <c r="F121" s="19">
        <v>1</v>
      </c>
      <c r="G121" s="20">
        <v>5.0000000000000001E-3</v>
      </c>
      <c r="H121" s="19">
        <v>1</v>
      </c>
      <c r="I121" s="20">
        <v>1.4999999999999999E-2</v>
      </c>
      <c r="J121" s="19">
        <v>0</v>
      </c>
      <c r="K121" s="20">
        <v>0</v>
      </c>
    </row>
    <row r="122" spans="1:14" x14ac:dyDescent="0.25">
      <c r="A122" s="18" t="s">
        <v>20</v>
      </c>
      <c r="B122" s="18">
        <f t="shared" si="4"/>
        <v>13</v>
      </c>
      <c r="C122" s="18" t="s">
        <v>134</v>
      </c>
      <c r="D122" s="19">
        <v>4</v>
      </c>
      <c r="E122" s="20">
        <v>2.9499999999999998E-2</v>
      </c>
      <c r="F122" s="19">
        <v>1</v>
      </c>
      <c r="G122" s="20">
        <v>1.4999999999999999E-2</v>
      </c>
      <c r="H122" s="19">
        <v>0</v>
      </c>
      <c r="I122" s="20">
        <v>0</v>
      </c>
      <c r="J122" s="19">
        <v>0</v>
      </c>
      <c r="K122" s="20">
        <v>0</v>
      </c>
    </row>
    <row r="123" spans="1:14" x14ac:dyDescent="0.25">
      <c r="A123" s="18" t="s">
        <v>20</v>
      </c>
      <c r="B123" s="18">
        <f t="shared" si="4"/>
        <v>14</v>
      </c>
      <c r="C123" s="18" t="s">
        <v>63</v>
      </c>
      <c r="D123" s="19">
        <v>3</v>
      </c>
      <c r="E123" s="20">
        <f>0.01+0.3046</f>
        <v>0.31459999999999999</v>
      </c>
      <c r="F123" s="19">
        <v>2</v>
      </c>
      <c r="G123" s="20">
        <v>2.1999999999999999E-2</v>
      </c>
      <c r="H123" s="19">
        <v>2</v>
      </c>
      <c r="I123" s="20">
        <v>0.03</v>
      </c>
      <c r="J123" s="19">
        <v>3</v>
      </c>
      <c r="K123" s="20">
        <v>4.4999999999999998E-2</v>
      </c>
    </row>
    <row r="124" spans="1:14" x14ac:dyDescent="0.25">
      <c r="A124" s="18" t="s">
        <v>20</v>
      </c>
      <c r="B124" s="18">
        <f t="shared" si="4"/>
        <v>15</v>
      </c>
      <c r="C124" s="18" t="s">
        <v>107</v>
      </c>
      <c r="D124" s="19">
        <v>3</v>
      </c>
      <c r="E124" s="20">
        <v>5.7499999999999999E-3</v>
      </c>
      <c r="F124" s="19">
        <v>0</v>
      </c>
      <c r="G124" s="20">
        <v>0</v>
      </c>
      <c r="H124" s="19">
        <v>1</v>
      </c>
      <c r="I124" s="20">
        <v>2.5000000000000001E-2</v>
      </c>
      <c r="J124" s="19">
        <v>0</v>
      </c>
      <c r="K124" s="20">
        <v>0</v>
      </c>
    </row>
    <row r="125" spans="1:14" x14ac:dyDescent="0.25">
      <c r="A125" s="18" t="s">
        <v>20</v>
      </c>
      <c r="B125" s="18">
        <f t="shared" si="4"/>
        <v>16</v>
      </c>
      <c r="C125" s="18" t="s">
        <v>101</v>
      </c>
      <c r="D125" s="19">
        <v>2</v>
      </c>
      <c r="E125" s="20">
        <v>1.575E-2</v>
      </c>
      <c r="F125" s="19">
        <v>0</v>
      </c>
      <c r="G125" s="20">
        <v>0</v>
      </c>
      <c r="H125" s="19">
        <v>2</v>
      </c>
      <c r="I125" s="20">
        <v>2.5000000000000001E-2</v>
      </c>
      <c r="J125" s="19">
        <v>0</v>
      </c>
      <c r="K125" s="20">
        <v>0</v>
      </c>
    </row>
    <row r="126" spans="1:14" x14ac:dyDescent="0.25">
      <c r="A126" s="18" t="s">
        <v>20</v>
      </c>
      <c r="B126" s="18">
        <f t="shared" si="4"/>
        <v>17</v>
      </c>
      <c r="C126" s="18" t="s">
        <v>77</v>
      </c>
      <c r="D126" s="19">
        <v>0</v>
      </c>
      <c r="E126" s="20">
        <v>0</v>
      </c>
      <c r="F126" s="19">
        <v>0</v>
      </c>
      <c r="G126" s="20">
        <v>0</v>
      </c>
      <c r="H126" s="19">
        <v>0</v>
      </c>
      <c r="I126" s="20">
        <v>0</v>
      </c>
      <c r="J126" s="19">
        <v>0</v>
      </c>
      <c r="K126" s="20">
        <v>0</v>
      </c>
    </row>
    <row r="127" spans="1:14" x14ac:dyDescent="0.25">
      <c r="A127" s="18" t="s">
        <v>20</v>
      </c>
      <c r="B127" s="18">
        <f t="shared" si="4"/>
        <v>18</v>
      </c>
      <c r="C127" s="18" t="s">
        <v>62</v>
      </c>
      <c r="D127" s="19">
        <v>5</v>
      </c>
      <c r="E127" s="20">
        <v>0.05</v>
      </c>
      <c r="F127" s="19">
        <v>4</v>
      </c>
      <c r="G127" s="20">
        <v>4.5999999999999999E-2</v>
      </c>
      <c r="H127" s="19">
        <v>0</v>
      </c>
      <c r="I127" s="20">
        <v>0</v>
      </c>
      <c r="J127" s="19">
        <v>0</v>
      </c>
      <c r="K127" s="20">
        <v>0</v>
      </c>
    </row>
    <row r="128" spans="1:14" x14ac:dyDescent="0.25">
      <c r="A128" s="18" t="s">
        <v>20</v>
      </c>
      <c r="B128" s="18">
        <f t="shared" ref="B128:B129" si="5">B127+1</f>
        <v>19</v>
      </c>
      <c r="C128" s="18" t="s">
        <v>68</v>
      </c>
      <c r="D128" s="19">
        <v>0</v>
      </c>
      <c r="E128" s="20">
        <v>0</v>
      </c>
      <c r="F128" s="19">
        <v>1</v>
      </c>
      <c r="G128" s="20">
        <v>1.4999999999999999E-2</v>
      </c>
      <c r="H128" s="19">
        <v>1</v>
      </c>
      <c r="I128" s="20">
        <v>0.05</v>
      </c>
      <c r="J128" s="19">
        <v>0</v>
      </c>
      <c r="K128" s="20">
        <v>0</v>
      </c>
    </row>
    <row r="129" spans="1:11" x14ac:dyDescent="0.25">
      <c r="A129" s="18" t="s">
        <v>20</v>
      </c>
      <c r="B129" s="18">
        <f t="shared" si="5"/>
        <v>20</v>
      </c>
      <c r="C129" s="18" t="s">
        <v>100</v>
      </c>
      <c r="D129" s="19">
        <v>1</v>
      </c>
      <c r="E129" s="20">
        <v>1.4999999999999999E-2</v>
      </c>
      <c r="F129" s="19">
        <v>3</v>
      </c>
      <c r="G129" s="20">
        <v>3.7499999999999999E-2</v>
      </c>
      <c r="H129" s="19">
        <v>2</v>
      </c>
      <c r="I129" s="20">
        <v>1.6E-2</v>
      </c>
      <c r="J129" s="19">
        <v>0</v>
      </c>
      <c r="K129" s="20">
        <v>0</v>
      </c>
    </row>
    <row r="130" spans="1:11" x14ac:dyDescent="0.25">
      <c r="A130" s="18" t="s">
        <v>20</v>
      </c>
      <c r="B130" s="18">
        <f t="shared" si="4"/>
        <v>21</v>
      </c>
      <c r="C130" s="18" t="s">
        <v>64</v>
      </c>
      <c r="D130" s="19">
        <v>3</v>
      </c>
      <c r="E130" s="20">
        <v>2.5499999999999998E-2</v>
      </c>
      <c r="F130" s="19">
        <v>2</v>
      </c>
      <c r="G130" s="20">
        <v>0.03</v>
      </c>
      <c r="H130" s="19">
        <v>6</v>
      </c>
      <c r="I130" s="20">
        <v>8.5000000000000006E-2</v>
      </c>
      <c r="J130" s="19">
        <v>2</v>
      </c>
      <c r="K130" s="20">
        <v>0.03</v>
      </c>
    </row>
    <row r="131" spans="1:11" x14ac:dyDescent="0.25">
      <c r="A131" s="18" t="s">
        <v>20</v>
      </c>
      <c r="B131" s="18">
        <f t="shared" si="4"/>
        <v>22</v>
      </c>
      <c r="C131" s="18" t="s">
        <v>113</v>
      </c>
      <c r="D131" s="19">
        <v>2</v>
      </c>
      <c r="E131" s="20">
        <v>2.7E-2</v>
      </c>
      <c r="F131" s="19">
        <v>0</v>
      </c>
      <c r="G131" s="20">
        <v>0</v>
      </c>
      <c r="H131" s="19">
        <v>1</v>
      </c>
      <c r="I131" s="20">
        <v>1.4999999999999999E-2</v>
      </c>
      <c r="J131" s="19">
        <v>0</v>
      </c>
      <c r="K131" s="20">
        <v>0</v>
      </c>
    </row>
    <row r="132" spans="1:11" x14ac:dyDescent="0.25">
      <c r="A132" s="18" t="s">
        <v>20</v>
      </c>
      <c r="B132" s="18">
        <f t="shared" si="4"/>
        <v>23</v>
      </c>
      <c r="C132" s="18" t="s">
        <v>120</v>
      </c>
      <c r="D132" s="19">
        <v>0</v>
      </c>
      <c r="E132" s="20">
        <v>0</v>
      </c>
      <c r="F132" s="19">
        <v>0</v>
      </c>
      <c r="G132" s="20">
        <v>0</v>
      </c>
      <c r="H132" s="19">
        <v>1</v>
      </c>
      <c r="I132" s="20">
        <v>1.2E-2</v>
      </c>
      <c r="J132" s="19">
        <v>0</v>
      </c>
      <c r="K132" s="20">
        <v>0</v>
      </c>
    </row>
    <row r="133" spans="1:11" x14ac:dyDescent="0.25">
      <c r="A133" s="18" t="s">
        <v>20</v>
      </c>
      <c r="B133" s="18">
        <f t="shared" si="4"/>
        <v>24</v>
      </c>
      <c r="C133" s="18" t="s">
        <v>71</v>
      </c>
      <c r="D133" s="19">
        <v>3</v>
      </c>
      <c r="E133" s="20">
        <v>4.4999999999999998E-2</v>
      </c>
      <c r="F133" s="19">
        <v>1</v>
      </c>
      <c r="G133" s="20">
        <v>2.5000000000000001E-4</v>
      </c>
      <c r="H133" s="19">
        <v>4</v>
      </c>
      <c r="I133" s="20">
        <v>1.2749999999999999E-2</v>
      </c>
      <c r="J133" s="19">
        <v>0</v>
      </c>
      <c r="K133" s="20">
        <v>0</v>
      </c>
    </row>
    <row r="134" spans="1:11" x14ac:dyDescent="0.25">
      <c r="A134" s="18" t="s">
        <v>20</v>
      </c>
      <c r="B134" s="18">
        <f t="shared" si="4"/>
        <v>25</v>
      </c>
      <c r="C134" s="18" t="s">
        <v>61</v>
      </c>
      <c r="D134" s="19">
        <v>0</v>
      </c>
      <c r="E134" s="20">
        <v>0</v>
      </c>
      <c r="F134" s="19">
        <v>1</v>
      </c>
      <c r="G134" s="20">
        <v>1.4999999999999999E-2</v>
      </c>
      <c r="H134" s="19">
        <v>7</v>
      </c>
      <c r="I134" s="20">
        <v>0.10199999999999999</v>
      </c>
      <c r="J134" s="19">
        <v>0</v>
      </c>
      <c r="K134" s="20">
        <v>0</v>
      </c>
    </row>
    <row r="135" spans="1:11" x14ac:dyDescent="0.25">
      <c r="A135" s="18" t="s">
        <v>20</v>
      </c>
      <c r="B135" s="18">
        <f t="shared" si="4"/>
        <v>26</v>
      </c>
      <c r="C135" s="18" t="s">
        <v>116</v>
      </c>
      <c r="D135" s="19">
        <v>4</v>
      </c>
      <c r="E135" s="20">
        <v>0.06</v>
      </c>
      <c r="F135" s="19">
        <v>0</v>
      </c>
      <c r="G135" s="20">
        <v>0</v>
      </c>
      <c r="H135" s="19">
        <v>1</v>
      </c>
      <c r="I135" s="20">
        <v>0.24</v>
      </c>
      <c r="J135" s="19">
        <v>0</v>
      </c>
      <c r="K135" s="20">
        <v>0</v>
      </c>
    </row>
    <row r="136" spans="1:11" x14ac:dyDescent="0.25">
      <c r="A136" s="18" t="s">
        <v>20</v>
      </c>
      <c r="B136" s="18">
        <f t="shared" si="4"/>
        <v>27</v>
      </c>
      <c r="C136" s="18" t="s">
        <v>60</v>
      </c>
      <c r="D136" s="19">
        <v>0</v>
      </c>
      <c r="E136" s="20">
        <v>0</v>
      </c>
      <c r="F136" s="19">
        <v>1</v>
      </c>
      <c r="G136" s="20">
        <v>1.4999999999999999E-2</v>
      </c>
      <c r="H136" s="19">
        <v>2</v>
      </c>
      <c r="I136" s="20">
        <v>2.7E-2</v>
      </c>
      <c r="J136" s="19">
        <v>0</v>
      </c>
      <c r="K136" s="20">
        <v>0</v>
      </c>
    </row>
    <row r="137" spans="1:11" x14ac:dyDescent="0.25">
      <c r="A137" s="18" t="s">
        <v>20</v>
      </c>
      <c r="B137" s="18">
        <f t="shared" si="4"/>
        <v>28</v>
      </c>
      <c r="C137" s="18" t="s">
        <v>79</v>
      </c>
      <c r="D137" s="19">
        <v>0</v>
      </c>
      <c r="E137" s="20">
        <v>0</v>
      </c>
      <c r="F137" s="19">
        <v>1</v>
      </c>
      <c r="G137" s="20">
        <v>1.4999999999999999E-2</v>
      </c>
      <c r="H137" s="19">
        <v>0</v>
      </c>
      <c r="I137" s="20">
        <v>0</v>
      </c>
      <c r="J137" s="19">
        <v>0</v>
      </c>
      <c r="K137" s="20">
        <v>0</v>
      </c>
    </row>
    <row r="138" spans="1:11" x14ac:dyDescent="0.25">
      <c r="A138" s="18" t="s">
        <v>20</v>
      </c>
      <c r="B138" s="18">
        <f t="shared" si="4"/>
        <v>29</v>
      </c>
      <c r="C138" s="18" t="s">
        <v>168</v>
      </c>
      <c r="D138" s="19">
        <v>1</v>
      </c>
      <c r="E138" s="20">
        <v>1.4999999999999999E-2</v>
      </c>
      <c r="F138" s="19">
        <v>1</v>
      </c>
      <c r="G138" s="20">
        <v>5.0000000000000001E-3</v>
      </c>
      <c r="H138" s="19">
        <v>1</v>
      </c>
      <c r="I138" s="20">
        <v>1.4999999999999999E-2</v>
      </c>
      <c r="J138" s="19">
        <v>0</v>
      </c>
      <c r="K138" s="20">
        <v>0</v>
      </c>
    </row>
    <row r="139" spans="1:11" x14ac:dyDescent="0.25">
      <c r="A139" s="18" t="s">
        <v>20</v>
      </c>
      <c r="B139" s="18">
        <f t="shared" si="4"/>
        <v>30</v>
      </c>
      <c r="C139" s="18" t="s">
        <v>169</v>
      </c>
      <c r="D139" s="19">
        <v>0</v>
      </c>
      <c r="E139" s="20">
        <v>0</v>
      </c>
      <c r="F139" s="19">
        <v>1</v>
      </c>
      <c r="G139" s="20">
        <v>1.4999999999999999E-2</v>
      </c>
      <c r="H139" s="19">
        <v>0</v>
      </c>
      <c r="I139" s="20">
        <v>0</v>
      </c>
      <c r="J139" s="19">
        <v>0</v>
      </c>
      <c r="K139" s="20">
        <v>0</v>
      </c>
    </row>
    <row r="140" spans="1:11" x14ac:dyDescent="0.25">
      <c r="A140" s="18" t="s">
        <v>20</v>
      </c>
      <c r="B140" s="18">
        <f t="shared" si="4"/>
        <v>31</v>
      </c>
      <c r="C140" s="18" t="s">
        <v>78</v>
      </c>
      <c r="D140" s="19">
        <v>6</v>
      </c>
      <c r="E140" s="20">
        <f>0.056+0.5</f>
        <v>0.55600000000000005</v>
      </c>
      <c r="F140" s="19">
        <v>1</v>
      </c>
      <c r="G140" s="20">
        <v>1.4999999999999999E-2</v>
      </c>
      <c r="H140" s="19">
        <v>0</v>
      </c>
      <c r="I140" s="20">
        <v>0</v>
      </c>
      <c r="J140" s="19">
        <v>0</v>
      </c>
      <c r="K140" s="20">
        <v>0</v>
      </c>
    </row>
    <row r="141" spans="1:11" ht="16.5" customHeight="1" x14ac:dyDescent="0.25">
      <c r="A141" s="18" t="s">
        <v>20</v>
      </c>
      <c r="B141" s="18">
        <f t="shared" si="4"/>
        <v>32</v>
      </c>
      <c r="C141" s="18" t="s">
        <v>67</v>
      </c>
      <c r="D141" s="19">
        <v>0</v>
      </c>
      <c r="E141" s="20">
        <v>0</v>
      </c>
      <c r="F141" s="19">
        <v>0</v>
      </c>
      <c r="G141" s="20">
        <v>0</v>
      </c>
      <c r="H141" s="19">
        <v>1</v>
      </c>
      <c r="I141" s="20">
        <v>1.4999999999999999E-2</v>
      </c>
      <c r="J141" s="19">
        <v>0</v>
      </c>
      <c r="K141" s="20">
        <v>0</v>
      </c>
    </row>
    <row r="142" spans="1:11" ht="16.5" customHeight="1" x14ac:dyDescent="0.25">
      <c r="A142" s="18" t="s">
        <v>20</v>
      </c>
      <c r="B142" s="18">
        <f t="shared" si="4"/>
        <v>33</v>
      </c>
      <c r="C142" s="18" t="s">
        <v>65</v>
      </c>
      <c r="D142" s="19">
        <v>4</v>
      </c>
      <c r="E142" s="20">
        <v>0.06</v>
      </c>
      <c r="F142" s="19">
        <v>1</v>
      </c>
      <c r="G142" s="20">
        <v>5.0000000000000001E-3</v>
      </c>
      <c r="H142" s="19">
        <v>4</v>
      </c>
      <c r="I142" s="20">
        <v>0.155</v>
      </c>
      <c r="J142" s="19">
        <v>0</v>
      </c>
      <c r="K142" s="20">
        <v>0</v>
      </c>
    </row>
    <row r="143" spans="1:11" x14ac:dyDescent="0.25">
      <c r="A143" s="18" t="s">
        <v>20</v>
      </c>
      <c r="B143" s="18">
        <f t="shared" si="4"/>
        <v>34</v>
      </c>
      <c r="C143" s="18" t="s">
        <v>106</v>
      </c>
      <c r="D143" s="19">
        <v>0</v>
      </c>
      <c r="E143" s="20">
        <v>0</v>
      </c>
      <c r="F143" s="19">
        <v>2</v>
      </c>
      <c r="G143" s="20">
        <v>2.7E-2</v>
      </c>
      <c r="H143" s="19">
        <v>0</v>
      </c>
      <c r="I143" s="20">
        <v>0</v>
      </c>
      <c r="J143" s="19">
        <v>0</v>
      </c>
      <c r="K143" s="20">
        <v>0</v>
      </c>
    </row>
    <row r="144" spans="1:11" x14ac:dyDescent="0.25">
      <c r="A144" s="18" t="s">
        <v>20</v>
      </c>
      <c r="B144" s="18">
        <f t="shared" si="4"/>
        <v>35</v>
      </c>
      <c r="C144" s="18" t="s">
        <v>105</v>
      </c>
      <c r="D144" s="19">
        <v>0</v>
      </c>
      <c r="E144" s="20">
        <v>0</v>
      </c>
      <c r="F144" s="19">
        <v>1</v>
      </c>
      <c r="G144" s="20">
        <v>6.0000000000000001E-3</v>
      </c>
      <c r="H144" s="19">
        <v>1</v>
      </c>
      <c r="I144" s="20">
        <v>1.4999999999999999E-2</v>
      </c>
      <c r="J144" s="19">
        <v>0</v>
      </c>
      <c r="K144" s="20">
        <v>0</v>
      </c>
    </row>
    <row r="145" spans="1:11" x14ac:dyDescent="0.25">
      <c r="A145" s="18" t="s">
        <v>20</v>
      </c>
      <c r="B145" s="18">
        <f t="shared" si="4"/>
        <v>36</v>
      </c>
      <c r="C145" s="18" t="s">
        <v>127</v>
      </c>
      <c r="D145" s="19">
        <v>2</v>
      </c>
      <c r="E145" s="20">
        <f>0.03-0.00089</f>
        <v>2.911E-2</v>
      </c>
      <c r="F145" s="19">
        <v>0</v>
      </c>
      <c r="G145" s="20">
        <v>0</v>
      </c>
      <c r="H145" s="19">
        <v>2</v>
      </c>
      <c r="I145" s="20">
        <v>1.7999999999999999E-2</v>
      </c>
      <c r="J145" s="19">
        <v>0</v>
      </c>
      <c r="K145" s="20">
        <v>0</v>
      </c>
    </row>
    <row r="146" spans="1:11" x14ac:dyDescent="0.25">
      <c r="A146" s="18" t="s">
        <v>20</v>
      </c>
      <c r="B146" s="18">
        <f t="shared" si="4"/>
        <v>37</v>
      </c>
      <c r="C146" s="18" t="s">
        <v>112</v>
      </c>
      <c r="D146" s="19">
        <v>1</v>
      </c>
      <c r="E146" s="20">
        <v>1.4999999999999999E-2</v>
      </c>
      <c r="F146" s="19">
        <v>0</v>
      </c>
      <c r="G146" s="20">
        <v>0</v>
      </c>
      <c r="H146" s="19">
        <v>1</v>
      </c>
      <c r="I146" s="20">
        <v>1.4999999999999999E-2</v>
      </c>
      <c r="J146" s="19">
        <v>0</v>
      </c>
      <c r="K146" s="20">
        <v>0</v>
      </c>
    </row>
    <row r="147" spans="1:11" x14ac:dyDescent="0.25">
      <c r="A147" s="18" t="s">
        <v>20</v>
      </c>
      <c r="B147" s="18">
        <f t="shared" si="4"/>
        <v>38</v>
      </c>
      <c r="C147" s="18" t="s">
        <v>111</v>
      </c>
      <c r="D147" s="19">
        <v>1</v>
      </c>
      <c r="E147" s="20">
        <v>1.4999999999999999E-2</v>
      </c>
      <c r="F147" s="19">
        <v>3</v>
      </c>
      <c r="G147" s="20">
        <v>0.04</v>
      </c>
      <c r="H147" s="19">
        <v>0</v>
      </c>
      <c r="I147" s="20">
        <v>0</v>
      </c>
      <c r="J147" s="19">
        <v>0</v>
      </c>
      <c r="K147" s="20">
        <v>0</v>
      </c>
    </row>
    <row r="148" spans="1:11" x14ac:dyDescent="0.25">
      <c r="A148" s="18" t="s">
        <v>20</v>
      </c>
      <c r="B148" s="18">
        <f t="shared" si="4"/>
        <v>39</v>
      </c>
      <c r="C148" s="18" t="s">
        <v>156</v>
      </c>
      <c r="D148" s="19">
        <v>0</v>
      </c>
      <c r="E148" s="20">
        <v>0</v>
      </c>
      <c r="F148" s="19">
        <v>1</v>
      </c>
      <c r="G148" s="20">
        <v>1.4999999999999999E-2</v>
      </c>
      <c r="H148" s="19">
        <v>0</v>
      </c>
      <c r="I148" s="20">
        <v>0</v>
      </c>
      <c r="J148" s="19">
        <v>0</v>
      </c>
      <c r="K148" s="20">
        <v>0</v>
      </c>
    </row>
    <row r="149" spans="1:11" x14ac:dyDescent="0.25">
      <c r="A149" s="18" t="s">
        <v>20</v>
      </c>
      <c r="B149" s="18">
        <f t="shared" si="4"/>
        <v>40</v>
      </c>
      <c r="C149" s="18" t="s">
        <v>102</v>
      </c>
      <c r="D149" s="19">
        <v>3</v>
      </c>
      <c r="E149" s="20">
        <v>4.4999999999999998E-2</v>
      </c>
      <c r="F149" s="19">
        <v>1</v>
      </c>
      <c r="G149" s="20">
        <v>0.01</v>
      </c>
      <c r="H149" s="19">
        <v>1</v>
      </c>
      <c r="I149" s="20">
        <v>0.435</v>
      </c>
      <c r="J149" s="19">
        <v>0</v>
      </c>
      <c r="K149" s="20">
        <v>0</v>
      </c>
    </row>
    <row r="150" spans="1:11" x14ac:dyDescent="0.25">
      <c r="A150" s="18" t="s">
        <v>20</v>
      </c>
      <c r="B150" s="18">
        <f t="shared" si="4"/>
        <v>41</v>
      </c>
      <c r="C150" s="18" t="s">
        <v>69</v>
      </c>
      <c r="D150" s="19">
        <v>1</v>
      </c>
      <c r="E150" s="20">
        <v>1.4999999999999999E-2</v>
      </c>
      <c r="F150" s="19">
        <v>0</v>
      </c>
      <c r="G150" s="20">
        <v>0</v>
      </c>
      <c r="H150" s="19">
        <v>3</v>
      </c>
      <c r="I150" s="20">
        <v>0.03</v>
      </c>
      <c r="J150" s="19">
        <v>0</v>
      </c>
      <c r="K150" s="20">
        <v>0</v>
      </c>
    </row>
    <row r="151" spans="1:11" x14ac:dyDescent="0.25">
      <c r="A151" s="18" t="s">
        <v>20</v>
      </c>
      <c r="B151" s="18">
        <f t="shared" si="4"/>
        <v>42</v>
      </c>
      <c r="C151" s="18" t="s">
        <v>170</v>
      </c>
      <c r="D151" s="19">
        <v>0</v>
      </c>
      <c r="E151" s="20">
        <v>0</v>
      </c>
      <c r="F151" s="19">
        <v>0</v>
      </c>
      <c r="G151" s="20">
        <v>0</v>
      </c>
      <c r="H151" s="19">
        <v>1</v>
      </c>
      <c r="I151" s="20">
        <v>1.4999999999999999E-2</v>
      </c>
      <c r="J151" s="19">
        <v>0</v>
      </c>
      <c r="K151" s="20">
        <v>0</v>
      </c>
    </row>
    <row r="152" spans="1:11" x14ac:dyDescent="0.25">
      <c r="A152" s="18" t="s">
        <v>20</v>
      </c>
      <c r="B152" s="18">
        <f t="shared" si="4"/>
        <v>43</v>
      </c>
      <c r="C152" s="18" t="s">
        <v>103</v>
      </c>
      <c r="D152" s="19">
        <v>1</v>
      </c>
      <c r="E152" s="20">
        <v>1.4999999999999999E-2</v>
      </c>
      <c r="F152" s="19">
        <v>1</v>
      </c>
      <c r="G152" s="20">
        <v>0.01</v>
      </c>
      <c r="H152" s="19">
        <v>0</v>
      </c>
      <c r="I152" s="20">
        <v>0</v>
      </c>
      <c r="J152" s="19">
        <v>0</v>
      </c>
      <c r="K152" s="20">
        <v>0</v>
      </c>
    </row>
    <row r="153" spans="1:11" x14ac:dyDescent="0.25">
      <c r="A153" s="18" t="s">
        <v>20</v>
      </c>
      <c r="B153" s="18">
        <f t="shared" si="4"/>
        <v>44</v>
      </c>
      <c r="C153" s="18" t="s">
        <v>85</v>
      </c>
      <c r="D153" s="19">
        <v>2</v>
      </c>
      <c r="E153" s="20">
        <v>2.5000000000000001E-2</v>
      </c>
      <c r="F153" s="19">
        <v>2</v>
      </c>
      <c r="G153" s="20">
        <v>1.7000000000000001E-2</v>
      </c>
      <c r="H153" s="19">
        <v>0</v>
      </c>
      <c r="I153" s="20">
        <v>0</v>
      </c>
      <c r="J153" s="19">
        <v>0</v>
      </c>
      <c r="K153" s="20">
        <v>0</v>
      </c>
    </row>
    <row r="154" spans="1:11" x14ac:dyDescent="0.25">
      <c r="A154" s="18" t="s">
        <v>20</v>
      </c>
      <c r="B154" s="18">
        <f t="shared" si="4"/>
        <v>45</v>
      </c>
      <c r="C154" s="18" t="s">
        <v>66</v>
      </c>
      <c r="D154" s="19">
        <v>1</v>
      </c>
      <c r="E154" s="20">
        <v>9.665E-2</v>
      </c>
      <c r="F154" s="19">
        <v>1</v>
      </c>
      <c r="G154" s="20">
        <v>5.0000000000000001E-3</v>
      </c>
      <c r="H154" s="19">
        <v>4</v>
      </c>
      <c r="I154" s="20">
        <v>2.3E-2</v>
      </c>
      <c r="J154" s="19">
        <v>0</v>
      </c>
      <c r="K154" s="20">
        <v>0</v>
      </c>
    </row>
    <row r="155" spans="1:11" x14ac:dyDescent="0.25">
      <c r="A155" s="18" t="s">
        <v>20</v>
      </c>
      <c r="B155" s="18">
        <f t="shared" si="4"/>
        <v>46</v>
      </c>
      <c r="C155" s="18" t="s">
        <v>70</v>
      </c>
      <c r="D155" s="19">
        <v>3</v>
      </c>
      <c r="E155" s="20">
        <v>4.4999999999999998E-2</v>
      </c>
      <c r="F155" s="19">
        <v>1</v>
      </c>
      <c r="G155" s="20">
        <v>7.4999999999999997E-3</v>
      </c>
      <c r="H155" s="19">
        <v>1</v>
      </c>
      <c r="I155" s="20">
        <v>7.4999999999999997E-3</v>
      </c>
      <c r="J155" s="19">
        <v>0</v>
      </c>
      <c r="K155" s="20">
        <v>0</v>
      </c>
    </row>
    <row r="156" spans="1:11" x14ac:dyDescent="0.25">
      <c r="A156" s="18" t="s">
        <v>20</v>
      </c>
      <c r="B156" s="18">
        <f t="shared" si="4"/>
        <v>47</v>
      </c>
      <c r="C156" s="18" t="s">
        <v>173</v>
      </c>
      <c r="D156" s="19">
        <v>1</v>
      </c>
      <c r="E156" s="20">
        <v>1.4</v>
      </c>
      <c r="F156" s="19">
        <v>0</v>
      </c>
      <c r="G156" s="20">
        <v>0</v>
      </c>
      <c r="H156" s="19">
        <v>0</v>
      </c>
      <c r="I156" s="20">
        <v>0</v>
      </c>
      <c r="J156" s="19">
        <v>0</v>
      </c>
      <c r="K156" s="20">
        <v>0</v>
      </c>
    </row>
    <row r="157" spans="1:11" x14ac:dyDescent="0.25">
      <c r="A157" s="18" t="s">
        <v>20</v>
      </c>
      <c r="B157" s="18">
        <f t="shared" si="4"/>
        <v>48</v>
      </c>
      <c r="C157" s="18" t="s">
        <v>171</v>
      </c>
      <c r="D157" s="19">
        <v>0</v>
      </c>
      <c r="E157" s="20">
        <v>0</v>
      </c>
      <c r="F157" s="19">
        <v>0</v>
      </c>
      <c r="G157" s="20">
        <v>0</v>
      </c>
      <c r="H157" s="19">
        <v>0</v>
      </c>
      <c r="I157" s="20">
        <v>0</v>
      </c>
      <c r="J157" s="19">
        <v>1</v>
      </c>
      <c r="K157" s="20">
        <v>0.08</v>
      </c>
    </row>
  </sheetData>
  <autoFilter ref="A6:L157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2"/>
  <sheetViews>
    <sheetView view="pageBreakPreview" zoomScaleNormal="100" zoomScaleSheetLayoutView="100" workbookViewId="0">
      <pane ySplit="3" topLeftCell="A4" activePane="bottomLeft" state="frozen"/>
      <selection pane="bottomLeft" activeCell="F20" sqref="F20"/>
    </sheetView>
  </sheetViews>
  <sheetFormatPr defaultRowHeight="15" x14ac:dyDescent="0.25"/>
  <cols>
    <col min="1" max="1" width="13" customWidth="1"/>
    <col min="2" max="2" width="6.42578125" customWidth="1"/>
    <col min="3" max="3" width="12" customWidth="1"/>
    <col min="4" max="4" width="12.28515625" customWidth="1"/>
    <col min="5" max="5" width="14.7109375" style="14" customWidth="1"/>
    <col min="6" max="6" width="18.5703125" style="8" customWidth="1"/>
    <col min="7" max="7" width="18.140625" customWidth="1"/>
    <col min="8" max="8" width="28.5703125" style="7" customWidth="1"/>
    <col min="9" max="9" width="16.5703125" style="10" hidden="1" customWidth="1"/>
    <col min="10" max="10" width="22.28515625" customWidth="1"/>
  </cols>
  <sheetData>
    <row r="1" spans="1:9" x14ac:dyDescent="0.25">
      <c r="A1" s="28"/>
      <c r="B1" s="29" t="s">
        <v>431</v>
      </c>
      <c r="C1" s="29"/>
      <c r="D1" s="30"/>
      <c r="E1" s="29"/>
      <c r="F1" s="32"/>
      <c r="G1" s="29"/>
      <c r="H1" s="33" t="s">
        <v>19</v>
      </c>
    </row>
    <row r="2" spans="1:9" ht="72.75" customHeight="1" x14ac:dyDescent="0.25">
      <c r="A2" s="34" t="s">
        <v>20</v>
      </c>
      <c r="B2" s="34" t="s">
        <v>0</v>
      </c>
      <c r="C2" s="34" t="s">
        <v>8</v>
      </c>
      <c r="D2" s="34" t="s">
        <v>9</v>
      </c>
      <c r="E2" s="34" t="s">
        <v>10</v>
      </c>
      <c r="F2" s="35" t="s">
        <v>11</v>
      </c>
      <c r="G2" s="35" t="s">
        <v>12</v>
      </c>
      <c r="H2" s="34" t="s">
        <v>13</v>
      </c>
    </row>
    <row r="3" spans="1:9" x14ac:dyDescent="0.25">
      <c r="A3" s="3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  <c r="I3" s="15" t="s">
        <v>80</v>
      </c>
    </row>
    <row r="4" spans="1:9" ht="15" customHeight="1" x14ac:dyDescent="0.25">
      <c r="A4" s="36" t="s">
        <v>20</v>
      </c>
      <c r="B4" s="36">
        <v>1</v>
      </c>
      <c r="C4" s="18" t="s">
        <v>174</v>
      </c>
      <c r="D4" s="37">
        <v>42020</v>
      </c>
      <c r="E4" s="38" t="s">
        <v>73</v>
      </c>
      <c r="F4" s="39">
        <v>15</v>
      </c>
      <c r="G4" s="40">
        <v>466.1</v>
      </c>
      <c r="H4" s="41" t="str">
        <f>CONCATENATE('[1]Запрос к ф9 ЗаклДоговораСНапрПо'!AG2," ","кВ"," ",'[1]Запрос к ф9 ЗаклДоговораСНапрПо'!O2)</f>
        <v>35/10 кВ Плутково</v>
      </c>
      <c r="I4" s="16"/>
    </row>
    <row r="5" spans="1:9" ht="15" customHeight="1" x14ac:dyDescent="0.25">
      <c r="A5" s="36" t="s">
        <v>20</v>
      </c>
      <c r="B5" s="36">
        <f t="shared" ref="B5:B68" si="0">B4+1</f>
        <v>2</v>
      </c>
      <c r="C5" s="18" t="s">
        <v>175</v>
      </c>
      <c r="D5" s="37">
        <v>42031</v>
      </c>
      <c r="E5" s="38" t="s">
        <v>73</v>
      </c>
      <c r="F5" s="39">
        <v>15</v>
      </c>
      <c r="G5" s="40">
        <v>466.1</v>
      </c>
      <c r="H5" s="41" t="str">
        <f>CONCATENATE('[1]Запрос к ф9 ЗаклДоговораСНапрПо'!AG3," ","кВ"," ",'[1]Запрос к ф9 ЗаклДоговораСНапрПо'!O3)</f>
        <v>35/10 кВ Мининские Дворы</v>
      </c>
      <c r="I5" s="16"/>
    </row>
    <row r="6" spans="1:9" ht="15" customHeight="1" x14ac:dyDescent="0.25">
      <c r="A6" s="36" t="s">
        <v>20</v>
      </c>
      <c r="B6" s="36">
        <f t="shared" si="0"/>
        <v>3</v>
      </c>
      <c r="C6" s="18" t="s">
        <v>176</v>
      </c>
      <c r="D6" s="37">
        <v>42030</v>
      </c>
      <c r="E6" s="38" t="s">
        <v>73</v>
      </c>
      <c r="F6" s="39">
        <v>15</v>
      </c>
      <c r="G6" s="40">
        <v>466.1</v>
      </c>
      <c r="H6" s="41" t="str">
        <f>CONCATENATE('[1]Запрос к ф9 ЗаклДоговораСНапрПо'!AG4," ","кВ"," ",'[1]Запрос к ф9 ЗаклДоговораСНапрПо'!O4)</f>
        <v>35/10 кВ Чамерово</v>
      </c>
      <c r="I6" s="16"/>
    </row>
    <row r="7" spans="1:9" ht="15" customHeight="1" x14ac:dyDescent="0.25">
      <c r="A7" s="36" t="s">
        <v>20</v>
      </c>
      <c r="B7" s="36">
        <f t="shared" si="0"/>
        <v>4</v>
      </c>
      <c r="C7" s="18" t="s">
        <v>177</v>
      </c>
      <c r="D7" s="37">
        <v>42030</v>
      </c>
      <c r="E7" s="38" t="s">
        <v>73</v>
      </c>
      <c r="F7" s="39">
        <v>12</v>
      </c>
      <c r="G7" s="40">
        <v>466.1</v>
      </c>
      <c r="H7" s="41" t="str">
        <f>CONCATENATE('[1]Запрос к ф9 ЗаклДоговораСНапрПо'!AG5," ","кВ"," ",'[1]Запрос к ф9 ЗаклДоговораСНапрПо'!O5)</f>
        <v>110/35/10 кВ Весьегонск</v>
      </c>
      <c r="I7" s="17">
        <v>42018</v>
      </c>
    </row>
    <row r="8" spans="1:9" ht="15" customHeight="1" x14ac:dyDescent="0.25">
      <c r="A8" s="36" t="s">
        <v>20</v>
      </c>
      <c r="B8" s="36">
        <f t="shared" si="0"/>
        <v>5</v>
      </c>
      <c r="C8" s="18" t="s">
        <v>178</v>
      </c>
      <c r="D8" s="37">
        <v>42023</v>
      </c>
      <c r="E8" s="38" t="s">
        <v>72</v>
      </c>
      <c r="F8" s="39">
        <v>15</v>
      </c>
      <c r="G8" s="40">
        <v>466.1</v>
      </c>
      <c r="H8" s="41" t="str">
        <f>CONCATENATE('[1]Запрос к ф9 ЗаклДоговораСНапрПо'!AG6," ","кВ"," ",'[1]Запрос к ф9 ЗаклДоговораСНапрПо'!O6)</f>
        <v>35/10 кВ Чамерово</v>
      </c>
      <c r="I8" s="17">
        <v>42018</v>
      </c>
    </row>
    <row r="9" spans="1:9" ht="15" customHeight="1" x14ac:dyDescent="0.25">
      <c r="A9" s="36" t="s">
        <v>20</v>
      </c>
      <c r="B9" s="36">
        <f t="shared" si="0"/>
        <v>6</v>
      </c>
      <c r="C9" s="18" t="s">
        <v>179</v>
      </c>
      <c r="D9" s="37">
        <v>42019</v>
      </c>
      <c r="E9" s="38" t="s">
        <v>73</v>
      </c>
      <c r="F9" s="39">
        <v>10</v>
      </c>
      <c r="G9" s="40">
        <v>466.1</v>
      </c>
      <c r="H9" s="41" t="str">
        <f>CONCATENATE('[1]Запрос к ф9 ЗаклДоговораСНапрПо'!AG7," ","кВ"," ",'[1]Запрос к ф9 ЗаклДоговораСНапрПо'!O7)</f>
        <v>35/10/6 кВ № 16 (Суховерково)</v>
      </c>
      <c r="I9" s="17">
        <v>42018</v>
      </c>
    </row>
    <row r="10" spans="1:9" ht="15" customHeight="1" x14ac:dyDescent="0.25">
      <c r="A10" s="36" t="s">
        <v>20</v>
      </c>
      <c r="B10" s="36">
        <f t="shared" si="0"/>
        <v>7</v>
      </c>
      <c r="C10" s="18" t="s">
        <v>180</v>
      </c>
      <c r="D10" s="37">
        <v>42019</v>
      </c>
      <c r="E10" s="38" t="s">
        <v>73</v>
      </c>
      <c r="F10" s="39">
        <v>15</v>
      </c>
      <c r="G10" s="40">
        <v>466.1</v>
      </c>
      <c r="H10" s="41" t="str">
        <f>CONCATENATE('[1]Запрос к ф9 ЗаклДоговораСНапрПо'!AG8," ","кВ"," ",'[1]Запрос к ф9 ЗаклДоговораСНапрПо'!O8)</f>
        <v>35/10 кВ Тургиново</v>
      </c>
      <c r="I10" s="17">
        <v>42018</v>
      </c>
    </row>
    <row r="11" spans="1:9" ht="15" customHeight="1" x14ac:dyDescent="0.25">
      <c r="A11" s="36" t="s">
        <v>20</v>
      </c>
      <c r="B11" s="36">
        <f t="shared" si="0"/>
        <v>8</v>
      </c>
      <c r="C11" s="18" t="s">
        <v>181</v>
      </c>
      <c r="D11" s="37">
        <v>42033</v>
      </c>
      <c r="E11" s="38" t="s">
        <v>73</v>
      </c>
      <c r="F11" s="39">
        <v>15</v>
      </c>
      <c r="G11" s="40">
        <v>466.1</v>
      </c>
      <c r="H11" s="41" t="str">
        <f>CONCATENATE('[1]Запрос к ф9 ЗаклДоговораСНапрПо'!AG9," ","кВ"," ",'[1]Запрос к ф9 ЗаклДоговораСНапрПо'!O9)</f>
        <v>110/35/10 кВ Белый</v>
      </c>
      <c r="I11" s="16"/>
    </row>
    <row r="12" spans="1:9" ht="15" customHeight="1" x14ac:dyDescent="0.25">
      <c r="A12" s="36" t="s">
        <v>20</v>
      </c>
      <c r="B12" s="36">
        <f t="shared" si="0"/>
        <v>9</v>
      </c>
      <c r="C12" s="18" t="s">
        <v>182</v>
      </c>
      <c r="D12" s="37">
        <v>42018</v>
      </c>
      <c r="E12" s="38" t="s">
        <v>73</v>
      </c>
      <c r="F12" s="39">
        <v>15</v>
      </c>
      <c r="G12" s="40">
        <v>466.1</v>
      </c>
      <c r="H12" s="41" t="str">
        <f>CONCATENATE('[1]Запрос к ф9 ЗаклДоговораСНапрПо'!AG10," ","кВ"," ",'[1]Запрос к ф9 ЗаклДоговораСНапрПо'!O10)</f>
        <v>35/10 кВ Тургиново</v>
      </c>
      <c r="I12" s="16"/>
    </row>
    <row r="13" spans="1:9" ht="15" customHeight="1" x14ac:dyDescent="0.25">
      <c r="A13" s="36" t="s">
        <v>20</v>
      </c>
      <c r="B13" s="36">
        <f t="shared" si="0"/>
        <v>10</v>
      </c>
      <c r="C13" s="18" t="s">
        <v>183</v>
      </c>
      <c r="D13" s="37">
        <v>42020</v>
      </c>
      <c r="E13" s="38" t="s">
        <v>73</v>
      </c>
      <c r="F13" s="39">
        <v>15</v>
      </c>
      <c r="G13" s="40">
        <v>466.1</v>
      </c>
      <c r="H13" s="41" t="str">
        <f>CONCATENATE('[1]Запрос к ф9 ЗаклДоговораСНапрПо'!AG11," ","кВ"," ",'[1]Запрос к ф9 ЗаклДоговораСНапрПо'!O11)</f>
        <v>35/10 кВ Плутково</v>
      </c>
      <c r="I13" s="17">
        <v>42013</v>
      </c>
    </row>
    <row r="14" spans="1:9" ht="15.75" customHeight="1" x14ac:dyDescent="0.25">
      <c r="A14" s="36" t="s">
        <v>20</v>
      </c>
      <c r="B14" s="36">
        <f t="shared" si="0"/>
        <v>11</v>
      </c>
      <c r="C14" s="18" t="s">
        <v>184</v>
      </c>
      <c r="D14" s="37">
        <v>42017</v>
      </c>
      <c r="E14" s="38" t="s">
        <v>73</v>
      </c>
      <c r="F14" s="39">
        <v>15</v>
      </c>
      <c r="G14" s="40">
        <v>466.1</v>
      </c>
      <c r="H14" s="41" t="str">
        <f>CONCATENATE('[1]Запрос к ф9 ЗаклДоговораСНапрПо'!AG12," ","кВ"," ",'[1]Запрос к ф9 ЗаклДоговораСНапрПо'!O12)</f>
        <v>110/10 кВ Шишково-Дуброво</v>
      </c>
      <c r="I14" s="16"/>
    </row>
    <row r="15" spans="1:9" ht="15" customHeight="1" x14ac:dyDescent="0.25">
      <c r="A15" s="36" t="s">
        <v>20</v>
      </c>
      <c r="B15" s="36">
        <f t="shared" si="0"/>
        <v>12</v>
      </c>
      <c r="C15" s="18" t="s">
        <v>185</v>
      </c>
      <c r="D15" s="37">
        <v>42030</v>
      </c>
      <c r="E15" s="38" t="s">
        <v>73</v>
      </c>
      <c r="F15" s="39">
        <v>15</v>
      </c>
      <c r="G15" s="40">
        <v>12419.55</v>
      </c>
      <c r="H15" s="41" t="str">
        <f>CONCATENATE('[1]Запрос к ф9 ЗаклДоговораСНапрПо'!AG13," ","кВ"," ",'[1]Запрос к ф9 ЗаклДоговораСНапрПо'!O13)</f>
        <v>35/10 кВ Зубцов</v>
      </c>
      <c r="I15" s="17">
        <v>42013</v>
      </c>
    </row>
    <row r="16" spans="1:9" ht="15" customHeight="1" x14ac:dyDescent="0.25">
      <c r="A16" s="36" t="s">
        <v>20</v>
      </c>
      <c r="B16" s="36">
        <f t="shared" si="0"/>
        <v>13</v>
      </c>
      <c r="C16" s="18" t="s">
        <v>186</v>
      </c>
      <c r="D16" s="37">
        <v>42031</v>
      </c>
      <c r="E16" s="38" t="s">
        <v>73</v>
      </c>
      <c r="F16" s="39">
        <v>15</v>
      </c>
      <c r="G16" s="40">
        <v>12419.55</v>
      </c>
      <c r="H16" s="41" t="str">
        <f>CONCATENATE('[1]Запрос к ф9 ЗаклДоговораСНапрПо'!AG14," ","кВ"," ",'[1]Запрос к ф9 ЗаклДоговораСНапрПо'!O14)</f>
        <v>35/10 кВ Медное</v>
      </c>
      <c r="I16" s="16"/>
    </row>
    <row r="17" spans="1:9" ht="15" customHeight="1" x14ac:dyDescent="0.25">
      <c r="A17" s="36" t="s">
        <v>20</v>
      </c>
      <c r="B17" s="36">
        <f t="shared" si="0"/>
        <v>14</v>
      </c>
      <c r="C17" s="18" t="s">
        <v>187</v>
      </c>
      <c r="D17" s="37">
        <v>42032</v>
      </c>
      <c r="E17" s="38" t="s">
        <v>73</v>
      </c>
      <c r="F17" s="39">
        <v>15</v>
      </c>
      <c r="G17" s="40">
        <v>12419.55</v>
      </c>
      <c r="H17" s="41" t="str">
        <f>CONCATENATE('[1]Запрос к ф9 ЗаклДоговораСНапрПо'!AG15," ","кВ"," ",'[1]Запрос к ф9 ЗаклДоговораСНапрПо'!O15)</f>
        <v>35/10 кВ Нерль</v>
      </c>
      <c r="I17" s="16"/>
    </row>
    <row r="18" spans="1:9" ht="15" customHeight="1" x14ac:dyDescent="0.25">
      <c r="A18" s="36" t="s">
        <v>20</v>
      </c>
      <c r="B18" s="36">
        <f t="shared" si="0"/>
        <v>15</v>
      </c>
      <c r="C18" s="18" t="s">
        <v>188</v>
      </c>
      <c r="D18" s="37">
        <v>42018</v>
      </c>
      <c r="E18" s="38" t="s">
        <v>73</v>
      </c>
      <c r="F18" s="39">
        <v>15</v>
      </c>
      <c r="G18" s="40">
        <v>466.1</v>
      </c>
      <c r="H18" s="41" t="str">
        <f>CONCATENATE('[1]Запрос к ф9 ЗаклДоговораСНапрПо'!AG16," ","кВ"," ",'[1]Запрос к ф9 ЗаклДоговораСНапрПо'!O16)</f>
        <v>35/10/6 кВ № 9</v>
      </c>
      <c r="I18" s="17">
        <v>42027</v>
      </c>
    </row>
    <row r="19" spans="1:9" ht="15" customHeight="1" x14ac:dyDescent="0.25">
      <c r="A19" s="36" t="s">
        <v>20</v>
      </c>
      <c r="B19" s="36">
        <f t="shared" si="0"/>
        <v>16</v>
      </c>
      <c r="C19" s="18" t="s">
        <v>189</v>
      </c>
      <c r="D19" s="37">
        <v>42016</v>
      </c>
      <c r="E19" s="38" t="s">
        <v>72</v>
      </c>
      <c r="F19" s="39">
        <v>12</v>
      </c>
      <c r="G19" s="40">
        <v>466.1</v>
      </c>
      <c r="H19" s="41" t="str">
        <f>CONCATENATE('[1]Запрос к ф9 ЗаклДоговораСНапрПо'!AG17," ","кВ"," ",'[1]Запрос к ф9 ЗаклДоговораСНапрПо'!O17)</f>
        <v>35/10 кВ Степурино</v>
      </c>
      <c r="I19" s="16"/>
    </row>
    <row r="20" spans="1:9" ht="15" customHeight="1" x14ac:dyDescent="0.25">
      <c r="A20" s="36" t="s">
        <v>20</v>
      </c>
      <c r="B20" s="36">
        <f t="shared" si="0"/>
        <v>17</v>
      </c>
      <c r="C20" s="18" t="s">
        <v>190</v>
      </c>
      <c r="D20" s="37">
        <v>42016</v>
      </c>
      <c r="E20" s="38" t="s">
        <v>72</v>
      </c>
      <c r="F20" s="39">
        <v>15</v>
      </c>
      <c r="G20" s="40">
        <v>466.1</v>
      </c>
      <c r="H20" s="41" t="str">
        <f>CONCATENATE('[1]Запрос к ф9 ЗаклДоговораСНапрПо'!AG18," ","кВ"," ",'[1]Запрос к ф9 ЗаклДоговораСНапрПо'!O18)</f>
        <v>35/6 кВ Карачарово</v>
      </c>
      <c r="I20" s="16"/>
    </row>
    <row r="21" spans="1:9" ht="15" customHeight="1" x14ac:dyDescent="0.25">
      <c r="A21" s="36" t="s">
        <v>20</v>
      </c>
      <c r="B21" s="36">
        <f t="shared" si="0"/>
        <v>18</v>
      </c>
      <c r="C21" s="18" t="s">
        <v>191</v>
      </c>
      <c r="D21" s="37">
        <v>42017</v>
      </c>
      <c r="E21" s="38" t="s">
        <v>128</v>
      </c>
      <c r="F21" s="39">
        <v>1570</v>
      </c>
      <c r="G21" s="40">
        <v>179231.2</v>
      </c>
      <c r="H21" s="41" t="str">
        <f>CONCATENATE('[1]Запрос к ф9 ЗаклДоговораСНапрПо'!AG19," ","кВ"," ",'[1]Запрос к ф9 ЗаклДоговораСНапрПо'!O19)</f>
        <v>35/10 кВ Погорелое Городище</v>
      </c>
      <c r="I21" s="16"/>
    </row>
    <row r="22" spans="1:9" ht="15" customHeight="1" x14ac:dyDescent="0.25">
      <c r="A22" s="36" t="s">
        <v>20</v>
      </c>
      <c r="B22" s="36">
        <f t="shared" si="0"/>
        <v>19</v>
      </c>
      <c r="C22" s="18" t="s">
        <v>192</v>
      </c>
      <c r="D22" s="37">
        <v>42016</v>
      </c>
      <c r="E22" s="38" t="s">
        <v>73</v>
      </c>
      <c r="F22" s="39">
        <v>15</v>
      </c>
      <c r="G22" s="40">
        <v>466.1</v>
      </c>
      <c r="H22" s="41" t="str">
        <f>CONCATENATE('[1]Запрос к ф9 ЗаклДоговораСНапрПо'!AG20," ","кВ"," ",'[1]Запрос к ф9 ЗаклДоговораСНапрПо'!O20)</f>
        <v>35/10/6 кВ № 9</v>
      </c>
      <c r="I22" s="16"/>
    </row>
    <row r="23" spans="1:9" ht="15" customHeight="1" x14ac:dyDescent="0.25">
      <c r="A23" s="36" t="s">
        <v>20</v>
      </c>
      <c r="B23" s="36">
        <f t="shared" si="0"/>
        <v>20</v>
      </c>
      <c r="C23" s="18" t="s">
        <v>193</v>
      </c>
      <c r="D23" s="37">
        <v>42018</v>
      </c>
      <c r="E23" s="38" t="s">
        <v>73</v>
      </c>
      <c r="F23" s="39">
        <v>15</v>
      </c>
      <c r="G23" s="40">
        <v>466.1</v>
      </c>
      <c r="H23" s="41" t="str">
        <f>CONCATENATE('[1]Запрос к ф9 ЗаклДоговораСНапрПо'!AG21," ","кВ"," ",'[1]Запрос к ф9 ЗаклДоговораСНапрПо'!O21)</f>
        <v>35/10/6 кВ № 9</v>
      </c>
      <c r="I23" s="16"/>
    </row>
    <row r="24" spans="1:9" ht="15" customHeight="1" x14ac:dyDescent="0.25">
      <c r="A24" s="36" t="s">
        <v>20</v>
      </c>
      <c r="B24" s="36">
        <f t="shared" si="0"/>
        <v>21</v>
      </c>
      <c r="C24" s="18" t="s">
        <v>194</v>
      </c>
      <c r="D24" s="37">
        <v>42016</v>
      </c>
      <c r="E24" s="38" t="s">
        <v>73</v>
      </c>
      <c r="F24" s="39">
        <v>15</v>
      </c>
      <c r="G24" s="40">
        <v>466.1</v>
      </c>
      <c r="H24" s="41" t="str">
        <f>CONCATENATE('[1]Запрос к ф9 ЗаклДоговораСНапрПо'!AG22," ","кВ"," ",'[1]Запрос к ф9 ЗаклДоговораСНапрПо'!O22)</f>
        <v>35/10 кВ Дмитрова Гора</v>
      </c>
      <c r="I24" s="16"/>
    </row>
    <row r="25" spans="1:9" ht="15" customHeight="1" x14ac:dyDescent="0.25">
      <c r="A25" s="36" t="s">
        <v>20</v>
      </c>
      <c r="B25" s="36">
        <f t="shared" si="0"/>
        <v>22</v>
      </c>
      <c r="C25" s="18" t="s">
        <v>195</v>
      </c>
      <c r="D25" s="37">
        <v>42016</v>
      </c>
      <c r="E25" s="38" t="s">
        <v>73</v>
      </c>
      <c r="F25" s="39">
        <v>15</v>
      </c>
      <c r="G25" s="40">
        <v>466.1</v>
      </c>
      <c r="H25" s="41" t="str">
        <f>CONCATENATE('[1]Запрос к ф9 ЗаклДоговораСНапрПо'!AG23," ","кВ"," ",'[1]Запрос к ф9 ЗаклДоговораСНапрПо'!O23)</f>
        <v>35/10 кВ № 11</v>
      </c>
      <c r="I25" s="17">
        <v>42013</v>
      </c>
    </row>
    <row r="26" spans="1:9" ht="15" customHeight="1" x14ac:dyDescent="0.25">
      <c r="A26" s="36" t="s">
        <v>20</v>
      </c>
      <c r="B26" s="36">
        <f t="shared" si="0"/>
        <v>23</v>
      </c>
      <c r="C26" s="18" t="s">
        <v>196</v>
      </c>
      <c r="D26" s="37">
        <v>42020</v>
      </c>
      <c r="E26" s="38" t="s">
        <v>73</v>
      </c>
      <c r="F26" s="39">
        <v>5</v>
      </c>
      <c r="G26" s="40">
        <v>466.1</v>
      </c>
      <c r="H26" s="41" t="str">
        <f>CONCATENATE('[1]Запрос к ф9 ЗаклДоговораСНапрПо'!AG24," ","кВ"," ",'[1]Запрос к ф9 ЗаклДоговораСНапрПо'!O24)</f>
        <v>110/35/10 кВ Селижарово</v>
      </c>
      <c r="I26" s="16"/>
    </row>
    <row r="27" spans="1:9" ht="15" customHeight="1" x14ac:dyDescent="0.25">
      <c r="A27" s="36" t="s">
        <v>20</v>
      </c>
      <c r="B27" s="36">
        <f t="shared" si="0"/>
        <v>24</v>
      </c>
      <c r="C27" s="18" t="s">
        <v>197</v>
      </c>
      <c r="D27" s="37">
        <v>42026</v>
      </c>
      <c r="E27" s="38" t="s">
        <v>72</v>
      </c>
      <c r="F27" s="39">
        <v>15</v>
      </c>
      <c r="G27" s="40">
        <v>466.1</v>
      </c>
      <c r="H27" s="41" t="str">
        <f>CONCATENATE('[1]Запрос к ф9 ЗаклДоговораСНапрПо'!AG25," ","кВ"," ",'[1]Запрос к ф9 ЗаклДоговораСНапрПо'!O25)</f>
        <v>35/10 кВ Калязин</v>
      </c>
      <c r="I27" s="16"/>
    </row>
    <row r="28" spans="1:9" ht="15" customHeight="1" x14ac:dyDescent="0.25">
      <c r="A28" s="36" t="s">
        <v>20</v>
      </c>
      <c r="B28" s="36">
        <f t="shared" si="0"/>
        <v>25</v>
      </c>
      <c r="C28" s="18" t="s">
        <v>198</v>
      </c>
      <c r="D28" s="37">
        <v>42020</v>
      </c>
      <c r="E28" s="38" t="s">
        <v>73</v>
      </c>
      <c r="F28" s="39">
        <v>15</v>
      </c>
      <c r="G28" s="40">
        <v>466.1</v>
      </c>
      <c r="H28" s="41" t="str">
        <f>CONCATENATE('[1]Запрос к ф9 ЗаклДоговораСНапрПо'!AG26," ","кВ"," ",'[1]Запрос к ф9 ЗаклДоговораСНапрПо'!O26)</f>
        <v>35/10 кВ РМК</v>
      </c>
      <c r="I28" s="16"/>
    </row>
    <row r="29" spans="1:9" ht="15" customHeight="1" x14ac:dyDescent="0.25">
      <c r="A29" s="36" t="s">
        <v>20</v>
      </c>
      <c r="B29" s="36">
        <f t="shared" si="0"/>
        <v>26</v>
      </c>
      <c r="C29" s="18" t="s">
        <v>199</v>
      </c>
      <c r="D29" s="37">
        <v>42016</v>
      </c>
      <c r="E29" s="38" t="s">
        <v>73</v>
      </c>
      <c r="F29" s="39">
        <v>15</v>
      </c>
      <c r="G29" s="40">
        <v>466.1</v>
      </c>
      <c r="H29" s="41" t="str">
        <f>CONCATENATE('[1]Запрос к ф9 ЗаклДоговораСНапрПо'!AG27," ","кВ"," ",'[1]Запрос к ф9 ЗаклДоговораСНапрПо'!O27)</f>
        <v>35/10 кВ Дмитрова Гора</v>
      </c>
      <c r="I29" s="16"/>
    </row>
    <row r="30" spans="1:9" ht="15" customHeight="1" x14ac:dyDescent="0.25">
      <c r="A30" s="36" t="s">
        <v>20</v>
      </c>
      <c r="B30" s="36">
        <f t="shared" si="0"/>
        <v>27</v>
      </c>
      <c r="C30" s="18" t="s">
        <v>200</v>
      </c>
      <c r="D30" s="37">
        <v>42018</v>
      </c>
      <c r="E30" s="38" t="s">
        <v>73</v>
      </c>
      <c r="F30" s="39">
        <v>5</v>
      </c>
      <c r="G30" s="40">
        <v>466.1</v>
      </c>
      <c r="H30" s="41" t="str">
        <f>CONCATENATE('[1]Запрос к ф9 ЗаклДоговораСНапрПо'!AG28," ","кВ"," ",'[1]Запрос к ф9 ЗаклДоговораСНапрПо'!O28)</f>
        <v>35/10 кВ Порожки</v>
      </c>
      <c r="I30" s="16"/>
    </row>
    <row r="31" spans="1:9" ht="15" customHeight="1" x14ac:dyDescent="0.25">
      <c r="A31" s="36" t="s">
        <v>20</v>
      </c>
      <c r="B31" s="36">
        <f t="shared" si="0"/>
        <v>28</v>
      </c>
      <c r="C31" s="18" t="s">
        <v>201</v>
      </c>
      <c r="D31" s="37">
        <v>42027</v>
      </c>
      <c r="E31" s="38" t="s">
        <v>72</v>
      </c>
      <c r="F31" s="39">
        <v>12</v>
      </c>
      <c r="G31" s="40">
        <v>466.1</v>
      </c>
      <c r="H31" s="41" t="str">
        <f>CONCATENATE('[1]Запрос к ф9 ЗаклДоговораСНапрПо'!AG29," ","кВ"," ",'[1]Запрос к ф9 ЗаклДоговораСНапрПо'!O29)</f>
        <v>35/10 кВ Нерль</v>
      </c>
      <c r="I31" s="16"/>
    </row>
    <row r="32" spans="1:9" ht="15" customHeight="1" x14ac:dyDescent="0.25">
      <c r="A32" s="36" t="s">
        <v>20</v>
      </c>
      <c r="B32" s="36">
        <f t="shared" si="0"/>
        <v>29</v>
      </c>
      <c r="C32" s="18" t="s">
        <v>202</v>
      </c>
      <c r="D32" s="37">
        <v>42016</v>
      </c>
      <c r="E32" s="38" t="s">
        <v>73</v>
      </c>
      <c r="F32" s="39">
        <v>15</v>
      </c>
      <c r="G32" s="40">
        <v>466.1</v>
      </c>
      <c r="H32" s="41" t="str">
        <f>CONCATENATE('[1]Запрос к ф9 ЗаклДоговораСНапрПо'!AG30," ","кВ"," ",'[1]Запрос к ф9 ЗаклДоговораСНапрПо'!O30)</f>
        <v>110/35/10 кВ Луч</v>
      </c>
      <c r="I32" s="16"/>
    </row>
    <row r="33" spans="1:9" ht="15" customHeight="1" x14ac:dyDescent="0.25">
      <c r="A33" s="36" t="s">
        <v>20</v>
      </c>
      <c r="B33" s="36">
        <f t="shared" si="0"/>
        <v>30</v>
      </c>
      <c r="C33" s="18" t="s">
        <v>203</v>
      </c>
      <c r="D33" s="37">
        <v>42016</v>
      </c>
      <c r="E33" s="38" t="s">
        <v>73</v>
      </c>
      <c r="F33" s="39">
        <v>15</v>
      </c>
      <c r="G33" s="40">
        <v>466.1</v>
      </c>
      <c r="H33" s="41" t="str">
        <f>CONCATENATE('[1]Запрос к ф9 ЗаклДоговораСНапрПо'!AG31," ","кВ"," ",'[1]Запрос к ф9 ЗаклДоговораСНапрПо'!O31)</f>
        <v>35/6 кВ Даниловское</v>
      </c>
      <c r="I33" s="16"/>
    </row>
    <row r="34" spans="1:9" ht="15" customHeight="1" x14ac:dyDescent="0.25">
      <c r="A34" s="36" t="s">
        <v>20</v>
      </c>
      <c r="B34" s="36">
        <f t="shared" si="0"/>
        <v>31</v>
      </c>
      <c r="C34" s="18" t="s">
        <v>204</v>
      </c>
      <c r="D34" s="37">
        <v>42019</v>
      </c>
      <c r="E34" s="38" t="s">
        <v>73</v>
      </c>
      <c r="F34" s="39">
        <v>5</v>
      </c>
      <c r="G34" s="40">
        <v>466.1</v>
      </c>
      <c r="H34" s="41" t="str">
        <f>CONCATENATE('[1]Запрос к ф9 ЗаклДоговораСНапрПо'!AG32," ","кВ"," ",'[1]Запрос к ф9 ЗаклДоговораСНапрПо'!O32)</f>
        <v>110/10 кВ Манихино</v>
      </c>
      <c r="I34" s="16"/>
    </row>
    <row r="35" spans="1:9" ht="15" customHeight="1" x14ac:dyDescent="0.25">
      <c r="A35" s="36" t="s">
        <v>20</v>
      </c>
      <c r="B35" s="36">
        <f t="shared" si="0"/>
        <v>32</v>
      </c>
      <c r="C35" s="18" t="s">
        <v>205</v>
      </c>
      <c r="D35" s="37">
        <v>42016</v>
      </c>
      <c r="E35" s="38" t="s">
        <v>73</v>
      </c>
      <c r="F35" s="39">
        <v>15</v>
      </c>
      <c r="G35" s="40">
        <v>466.1</v>
      </c>
      <c r="H35" s="41" t="str">
        <f>CONCATENATE('[1]Запрос к ф9 ЗаклДоговораСНапрПо'!AG33," ","кВ"," ",'[1]Запрос к ф9 ЗаклДоговораСНапрПо'!O33)</f>
        <v>35/10 кВ Квакшино</v>
      </c>
      <c r="I35" s="16"/>
    </row>
    <row r="36" spans="1:9" ht="15" customHeight="1" x14ac:dyDescent="0.25">
      <c r="A36" s="36" t="s">
        <v>20</v>
      </c>
      <c r="B36" s="36">
        <f t="shared" si="0"/>
        <v>33</v>
      </c>
      <c r="C36" s="18" t="s">
        <v>206</v>
      </c>
      <c r="D36" s="37">
        <v>42017</v>
      </c>
      <c r="E36" s="38" t="s">
        <v>73</v>
      </c>
      <c r="F36" s="39">
        <v>15</v>
      </c>
      <c r="G36" s="40">
        <v>466.1</v>
      </c>
      <c r="H36" s="41" t="str">
        <f>CONCATENATE('[1]Запрос к ф9 ЗаклДоговораСНапрПо'!AG34," ","кВ"," ",'[1]Запрос к ф9 ЗаклДоговораСНапрПо'!O34)</f>
        <v>35/10 кВ Эммаус</v>
      </c>
      <c r="I36" s="16"/>
    </row>
    <row r="37" spans="1:9" ht="15" customHeight="1" x14ac:dyDescent="0.25">
      <c r="A37" s="36" t="s">
        <v>20</v>
      </c>
      <c r="B37" s="36">
        <f t="shared" si="0"/>
        <v>34</v>
      </c>
      <c r="C37" s="18" t="s">
        <v>207</v>
      </c>
      <c r="D37" s="37">
        <v>42020</v>
      </c>
      <c r="E37" s="38" t="s">
        <v>73</v>
      </c>
      <c r="F37" s="39">
        <v>15</v>
      </c>
      <c r="G37" s="40">
        <v>466.1</v>
      </c>
      <c r="H37" s="41" t="str">
        <f>CONCATENATE('[1]Запрос к ф9 ЗаклДоговораСНапрПо'!AG35," ","кВ"," ",'[1]Запрос к ф9 ЗаклДоговораСНапрПо'!O35)</f>
        <v>110/35/10 кВ Ржев</v>
      </c>
      <c r="I37" s="16"/>
    </row>
    <row r="38" spans="1:9" ht="15" customHeight="1" x14ac:dyDescent="0.25">
      <c r="A38" s="36" t="s">
        <v>20</v>
      </c>
      <c r="B38" s="36">
        <f t="shared" si="0"/>
        <v>35</v>
      </c>
      <c r="C38" s="18" t="s">
        <v>208</v>
      </c>
      <c r="D38" s="37">
        <v>42020</v>
      </c>
      <c r="E38" s="38" t="s">
        <v>73</v>
      </c>
      <c r="F38" s="39">
        <v>10</v>
      </c>
      <c r="G38" s="40">
        <v>466.1</v>
      </c>
      <c r="H38" s="41" t="str">
        <f>CONCATENATE('[1]Запрос к ф9 ЗаклДоговораСНапрПо'!AG36," ","кВ"," ",'[1]Запрос к ф9 ЗаклДоговораСНапрПо'!O36)</f>
        <v>35/10 кВ Вега</v>
      </c>
      <c r="I38" s="17">
        <v>42013</v>
      </c>
    </row>
    <row r="39" spans="1:9" ht="15" customHeight="1" x14ac:dyDescent="0.25">
      <c r="A39" s="36" t="s">
        <v>20</v>
      </c>
      <c r="B39" s="36">
        <f t="shared" si="0"/>
        <v>36</v>
      </c>
      <c r="C39" s="18" t="s">
        <v>209</v>
      </c>
      <c r="D39" s="37">
        <v>42023</v>
      </c>
      <c r="E39" s="38" t="s">
        <v>72</v>
      </c>
      <c r="F39" s="39">
        <v>12</v>
      </c>
      <c r="G39" s="40">
        <v>466.1</v>
      </c>
      <c r="H39" s="41" t="str">
        <f>CONCATENATE('[1]Запрос к ф9 ЗаклДоговораСНапрПо'!AG37," ","кВ"," ",'[1]Запрос к ф9 ЗаклДоговораСНапрПо'!O37)</f>
        <v>110/35/10 кВ Брусово</v>
      </c>
      <c r="I39" s="16"/>
    </row>
    <row r="40" spans="1:9" ht="15" customHeight="1" x14ac:dyDescent="0.25">
      <c r="A40" s="36" t="s">
        <v>20</v>
      </c>
      <c r="B40" s="36">
        <f t="shared" si="0"/>
        <v>37</v>
      </c>
      <c r="C40" s="18" t="s">
        <v>210</v>
      </c>
      <c r="D40" s="37">
        <v>42019</v>
      </c>
      <c r="E40" s="38" t="s">
        <v>72</v>
      </c>
      <c r="F40" s="39">
        <v>15</v>
      </c>
      <c r="G40" s="40">
        <v>466.1</v>
      </c>
      <c r="H40" s="41" t="str">
        <f>CONCATENATE('[1]Запрос к ф9 ЗаклДоговораСНапрПо'!AG38," ","кВ"," ",'[1]Запрос к ф9 ЗаклДоговораСНапрПо'!O38)</f>
        <v>110/35/10 кВ Горицы</v>
      </c>
      <c r="I40" s="16"/>
    </row>
    <row r="41" spans="1:9" ht="15" customHeight="1" x14ac:dyDescent="0.25">
      <c r="A41" s="36" t="s">
        <v>20</v>
      </c>
      <c r="B41" s="36">
        <f t="shared" si="0"/>
        <v>38</v>
      </c>
      <c r="C41" s="18" t="s">
        <v>211</v>
      </c>
      <c r="D41" s="37">
        <v>42020</v>
      </c>
      <c r="E41" s="38" t="s">
        <v>73</v>
      </c>
      <c r="F41" s="39">
        <v>15</v>
      </c>
      <c r="G41" s="40">
        <v>466.1</v>
      </c>
      <c r="H41" s="41" t="str">
        <f>CONCATENATE('[1]Запрос к ф9 ЗаклДоговораСНапрПо'!AG39," ","кВ"," ",'[1]Запрос к ф9 ЗаклДоговораСНапрПо'!O39)</f>
        <v>35/10 кВ № 1</v>
      </c>
      <c r="I41" s="16"/>
    </row>
    <row r="42" spans="1:9" ht="15" customHeight="1" x14ac:dyDescent="0.25">
      <c r="A42" s="36" t="s">
        <v>20</v>
      </c>
      <c r="B42" s="36">
        <f t="shared" si="0"/>
        <v>39</v>
      </c>
      <c r="C42" s="18" t="s">
        <v>212</v>
      </c>
      <c r="D42" s="37">
        <v>42020</v>
      </c>
      <c r="E42" s="38" t="s">
        <v>73</v>
      </c>
      <c r="F42" s="39">
        <v>12</v>
      </c>
      <c r="G42" s="40">
        <v>466.1</v>
      </c>
      <c r="H42" s="41" t="str">
        <f>CONCATENATE('[1]Запрос к ф9 ЗаклДоговораСНапрПо'!AG40," ","кВ"," ",'[1]Запрос к ф9 ЗаклДоговораСНапрПо'!O40)</f>
        <v>35/10/6 кВ № 9</v>
      </c>
      <c r="I42" s="16"/>
    </row>
    <row r="43" spans="1:9" ht="15" customHeight="1" x14ac:dyDescent="0.25">
      <c r="A43" s="36" t="s">
        <v>20</v>
      </c>
      <c r="B43" s="36">
        <f t="shared" si="0"/>
        <v>40</v>
      </c>
      <c r="C43" s="18" t="s">
        <v>213</v>
      </c>
      <c r="D43" s="37">
        <v>42030</v>
      </c>
      <c r="E43" s="38" t="s">
        <v>73</v>
      </c>
      <c r="F43" s="39">
        <v>5</v>
      </c>
      <c r="G43" s="40">
        <v>466.1</v>
      </c>
      <c r="H43" s="41" t="str">
        <f>CONCATENATE('[1]Запрос к ф9 ЗаклДоговораСНапрПо'!AG41," ","кВ"," ",'[1]Запрос к ф9 ЗаклДоговораСНапрПо'!O41)</f>
        <v>35/10 кВ Калязин</v>
      </c>
      <c r="I43" s="16"/>
    </row>
    <row r="44" spans="1:9" ht="15" customHeight="1" x14ac:dyDescent="0.25">
      <c r="A44" s="36" t="s">
        <v>20</v>
      </c>
      <c r="B44" s="36">
        <f t="shared" si="0"/>
        <v>41</v>
      </c>
      <c r="C44" s="18" t="s">
        <v>214</v>
      </c>
      <c r="D44" s="37">
        <v>42026</v>
      </c>
      <c r="E44" s="38" t="s">
        <v>73</v>
      </c>
      <c r="F44" s="39">
        <v>15</v>
      </c>
      <c r="G44" s="40">
        <v>466.1</v>
      </c>
      <c r="H44" s="41" t="str">
        <f>CONCATENATE('[1]Запрос к ф9 ЗаклДоговораСНапрПо'!AG42," ","кВ"," ",'[1]Запрос к ф9 ЗаклДоговораСНапрПо'!O42)</f>
        <v>35/10 кВ Тургиново</v>
      </c>
      <c r="I44" s="17">
        <v>42014</v>
      </c>
    </row>
    <row r="45" spans="1:9" ht="15" customHeight="1" x14ac:dyDescent="0.25">
      <c r="A45" s="36" t="s">
        <v>20</v>
      </c>
      <c r="B45" s="36">
        <f t="shared" si="0"/>
        <v>42</v>
      </c>
      <c r="C45" s="18" t="s">
        <v>215</v>
      </c>
      <c r="D45" s="37">
        <v>42024</v>
      </c>
      <c r="E45" s="38" t="s">
        <v>73</v>
      </c>
      <c r="F45" s="39">
        <v>10</v>
      </c>
      <c r="G45" s="40">
        <v>466.1</v>
      </c>
      <c r="H45" s="41" t="str">
        <f>CONCATENATE('[1]Запрос к ф9 ЗаклДоговораСНапрПо'!AG43," ","кВ"," ",'[1]Запрос к ф9 ЗаклДоговораСНапрПо'!O43)</f>
        <v>35/10 кВ Рязаново</v>
      </c>
      <c r="I45" s="16"/>
    </row>
    <row r="46" spans="1:9" ht="15" customHeight="1" x14ac:dyDescent="0.25">
      <c r="A46" s="36" t="s">
        <v>20</v>
      </c>
      <c r="B46" s="36">
        <f t="shared" si="0"/>
        <v>43</v>
      </c>
      <c r="C46" s="18" t="s">
        <v>216</v>
      </c>
      <c r="D46" s="37">
        <v>42018</v>
      </c>
      <c r="E46" s="38" t="s">
        <v>72</v>
      </c>
      <c r="F46" s="39">
        <v>15</v>
      </c>
      <c r="G46" s="40">
        <v>466.1</v>
      </c>
      <c r="H46" s="41" t="str">
        <f>CONCATENATE('[1]Запрос к ф9 ЗаклДоговораСНапрПо'!AG44," ","кВ"," ",'[1]Запрос к ф9 ЗаклДоговораСНапрПо'!O44)</f>
        <v>35/10 кВ Ильинское</v>
      </c>
      <c r="I46" s="17">
        <v>42014</v>
      </c>
    </row>
    <row r="47" spans="1:9" ht="15" customHeight="1" x14ac:dyDescent="0.25">
      <c r="A47" s="36" t="s">
        <v>20</v>
      </c>
      <c r="B47" s="36">
        <f t="shared" si="0"/>
        <v>44</v>
      </c>
      <c r="C47" s="18" t="s">
        <v>217</v>
      </c>
      <c r="D47" s="37">
        <v>42031</v>
      </c>
      <c r="E47" s="38" t="s">
        <v>73</v>
      </c>
      <c r="F47" s="39">
        <v>15</v>
      </c>
      <c r="G47" s="40">
        <v>466.1</v>
      </c>
      <c r="H47" s="41" t="str">
        <f>CONCATENATE('[1]Запрос к ф9 ЗаклДоговораСНапрПо'!AG45," ","кВ"," ",'[1]Запрос к ф9 ЗаклДоговораСНапрПо'!O45)</f>
        <v>35/10 кВ Нерль</v>
      </c>
      <c r="I47" s="16"/>
    </row>
    <row r="48" spans="1:9" ht="15" customHeight="1" x14ac:dyDescent="0.25">
      <c r="A48" s="36" t="s">
        <v>20</v>
      </c>
      <c r="B48" s="36">
        <f t="shared" si="0"/>
        <v>45</v>
      </c>
      <c r="C48" s="18" t="s">
        <v>218</v>
      </c>
      <c r="D48" s="37">
        <v>42030</v>
      </c>
      <c r="E48" s="38" t="s">
        <v>73</v>
      </c>
      <c r="F48" s="39">
        <v>15</v>
      </c>
      <c r="G48" s="40">
        <v>466.1</v>
      </c>
      <c r="H48" s="41" t="str">
        <f>CONCATENATE('[1]Запрос к ф9 ЗаклДоговораСНапрПо'!AG46," ","кВ"," ",'[1]Запрос к ф9 ЗаклДоговораСНапрПо'!O46)</f>
        <v>35/10 кВ Юрьево-Девичье</v>
      </c>
      <c r="I48" s="16"/>
    </row>
    <row r="49" spans="1:9" ht="15" customHeight="1" x14ac:dyDescent="0.25">
      <c r="A49" s="36" t="s">
        <v>20</v>
      </c>
      <c r="B49" s="36">
        <f t="shared" si="0"/>
        <v>46</v>
      </c>
      <c r="C49" s="18" t="s">
        <v>219</v>
      </c>
      <c r="D49" s="37">
        <v>42031</v>
      </c>
      <c r="E49" s="38" t="s">
        <v>73</v>
      </c>
      <c r="F49" s="39">
        <v>15</v>
      </c>
      <c r="G49" s="40">
        <v>466.1</v>
      </c>
      <c r="H49" s="41" t="str">
        <f>CONCATENATE('[1]Запрос к ф9 ЗаклДоговораСНапрПо'!AG47," ","кВ"," ",'[1]Запрос к ф9 ЗаклДоговораСНапрПо'!O47)</f>
        <v>35/10 кВ нерль</v>
      </c>
      <c r="I49" s="16"/>
    </row>
    <row r="50" spans="1:9" ht="15" customHeight="1" x14ac:dyDescent="0.25">
      <c r="A50" s="36" t="s">
        <v>20</v>
      </c>
      <c r="B50" s="36">
        <f t="shared" si="0"/>
        <v>47</v>
      </c>
      <c r="C50" s="18" t="s">
        <v>220</v>
      </c>
      <c r="D50" s="37">
        <v>42025</v>
      </c>
      <c r="E50" s="38" t="s">
        <v>73</v>
      </c>
      <c r="F50" s="39">
        <v>3</v>
      </c>
      <c r="G50" s="40">
        <v>466.1</v>
      </c>
      <c r="H50" s="41" t="str">
        <f>CONCATENATE('[1]Запрос к ф9 ЗаклДоговораСНапрПо'!AG48," ","кВ"," ",'[1]Запрос к ф9 ЗаклДоговораСНапрПо'!O48)</f>
        <v>35/10/6 кВ № 9</v>
      </c>
      <c r="I50" s="16"/>
    </row>
    <row r="51" spans="1:9" ht="15" customHeight="1" x14ac:dyDescent="0.25">
      <c r="A51" s="36" t="s">
        <v>20</v>
      </c>
      <c r="B51" s="36">
        <f t="shared" si="0"/>
        <v>48</v>
      </c>
      <c r="C51" s="18" t="s">
        <v>221</v>
      </c>
      <c r="D51" s="37">
        <v>42019</v>
      </c>
      <c r="E51" s="38" t="s">
        <v>72</v>
      </c>
      <c r="F51" s="39">
        <v>15</v>
      </c>
      <c r="G51" s="40">
        <v>466.1</v>
      </c>
      <c r="H51" s="41" t="str">
        <f>CONCATENATE('[1]Запрос к ф9 ЗаклДоговораСНапрПо'!AG49," ","кВ"," ",'[1]Запрос к ф9 ЗаклДоговораСНапрПо'!O49)</f>
        <v>110/35/10 кВ Горицы</v>
      </c>
      <c r="I51" s="16"/>
    </row>
    <row r="52" spans="1:9" ht="15" customHeight="1" x14ac:dyDescent="0.25">
      <c r="A52" s="36" t="s">
        <v>20</v>
      </c>
      <c r="B52" s="36">
        <f t="shared" si="0"/>
        <v>49</v>
      </c>
      <c r="C52" s="18" t="s">
        <v>222</v>
      </c>
      <c r="D52" s="37">
        <v>42020</v>
      </c>
      <c r="E52" s="38" t="s">
        <v>73</v>
      </c>
      <c r="F52" s="39">
        <v>10</v>
      </c>
      <c r="G52" s="40">
        <v>466.1</v>
      </c>
      <c r="H52" s="41" t="str">
        <f>CONCATENATE('[1]Запрос к ф9 ЗаклДоговораСНапрПо'!AG50," ","кВ"," ",'[1]Запрос к ф9 ЗаклДоговораСНапрПо'!O50)</f>
        <v>35/10 кВ Тургиново</v>
      </c>
      <c r="I52" s="16"/>
    </row>
    <row r="53" spans="1:9" ht="15" customHeight="1" x14ac:dyDescent="0.25">
      <c r="A53" s="36" t="s">
        <v>20</v>
      </c>
      <c r="B53" s="36">
        <f t="shared" si="0"/>
        <v>50</v>
      </c>
      <c r="C53" s="18" t="s">
        <v>223</v>
      </c>
      <c r="D53" s="37">
        <v>42019</v>
      </c>
      <c r="E53" s="38" t="s">
        <v>73</v>
      </c>
      <c r="F53" s="39">
        <v>15</v>
      </c>
      <c r="G53" s="40">
        <v>466.1</v>
      </c>
      <c r="H53" s="41" t="str">
        <f>CONCATENATE('[1]Запрос к ф9 ЗаклДоговораСНапрПо'!AG51," ","кВ"," ",'[1]Запрос к ф9 ЗаклДоговораСНапрПо'!O51)</f>
        <v>35/10 кВ РМК</v>
      </c>
      <c r="I53" s="16"/>
    </row>
    <row r="54" spans="1:9" ht="15" customHeight="1" x14ac:dyDescent="0.25">
      <c r="A54" s="36" t="s">
        <v>20</v>
      </c>
      <c r="B54" s="36">
        <f t="shared" si="0"/>
        <v>51</v>
      </c>
      <c r="C54" s="18" t="s">
        <v>224</v>
      </c>
      <c r="D54" s="37">
        <v>42017</v>
      </c>
      <c r="E54" s="38" t="s">
        <v>73</v>
      </c>
      <c r="F54" s="39">
        <v>15</v>
      </c>
      <c r="G54" s="40">
        <v>466.1</v>
      </c>
      <c r="H54" s="41" t="str">
        <f>CONCATENATE('[1]Запрос к ф9 ЗаклДоговораСНапрПо'!AG52," ","кВ"," ",'[1]Запрос к ф9 ЗаклДоговораСНапрПо'!O52)</f>
        <v>110/35/10 кВ Рамешки</v>
      </c>
      <c r="I54" s="16"/>
    </row>
    <row r="55" spans="1:9" ht="15" customHeight="1" x14ac:dyDescent="0.25">
      <c r="A55" s="36" t="s">
        <v>20</v>
      </c>
      <c r="B55" s="36">
        <f t="shared" si="0"/>
        <v>52</v>
      </c>
      <c r="C55" s="18" t="s">
        <v>225</v>
      </c>
      <c r="D55" s="37">
        <v>42027</v>
      </c>
      <c r="E55" s="38" t="s">
        <v>72</v>
      </c>
      <c r="F55" s="39">
        <v>15</v>
      </c>
      <c r="G55" s="40">
        <v>466.1</v>
      </c>
      <c r="H55" s="41" t="str">
        <f>CONCATENATE('[1]Запрос к ф9 ЗаклДоговораСНапрПо'!AG53," ","кВ"," ",'[1]Запрос к ф9 ЗаклДоговораСНапрПо'!O53)</f>
        <v>35/10 кВ Дмитрова Гора</v>
      </c>
      <c r="I55" s="16"/>
    </row>
    <row r="56" spans="1:9" ht="15" customHeight="1" x14ac:dyDescent="0.25">
      <c r="A56" s="36" t="s">
        <v>20</v>
      </c>
      <c r="B56" s="36">
        <f t="shared" si="0"/>
        <v>53</v>
      </c>
      <c r="C56" s="18" t="s">
        <v>226</v>
      </c>
      <c r="D56" s="37">
        <v>42018</v>
      </c>
      <c r="E56" s="38" t="s">
        <v>73</v>
      </c>
      <c r="F56" s="39">
        <v>10</v>
      </c>
      <c r="G56" s="40">
        <v>466.1</v>
      </c>
      <c r="H56" s="41" t="str">
        <f>CONCATENATE('[1]Запрос к ф9 ЗаклДоговораСНапрПо'!AG54," ","кВ"," ",'[1]Запрос к ф9 ЗаклДоговораСНапрПо'!O54)</f>
        <v>35/10 кВ Тургиново</v>
      </c>
      <c r="I56" s="16"/>
    </row>
    <row r="57" spans="1:9" ht="15" customHeight="1" x14ac:dyDescent="0.25">
      <c r="A57" s="36" t="s">
        <v>20</v>
      </c>
      <c r="B57" s="36">
        <f t="shared" si="0"/>
        <v>54</v>
      </c>
      <c r="C57" s="18" t="s">
        <v>227</v>
      </c>
      <c r="D57" s="37">
        <v>42023</v>
      </c>
      <c r="E57" s="38" t="s">
        <v>73</v>
      </c>
      <c r="F57" s="39">
        <v>12</v>
      </c>
      <c r="G57" s="40">
        <v>466.1</v>
      </c>
      <c r="H57" s="41" t="str">
        <f>CONCATENATE('[1]Запрос к ф9 ЗаклДоговораСНапрПо'!AG55," ","кВ"," ",'[1]Запрос к ф9 ЗаклДоговораСНапрПо'!O55)</f>
        <v>35/10 кВ № 17</v>
      </c>
      <c r="I57" s="17">
        <v>42013</v>
      </c>
    </row>
    <row r="58" spans="1:9" ht="15" customHeight="1" x14ac:dyDescent="0.25">
      <c r="A58" s="36" t="s">
        <v>20</v>
      </c>
      <c r="B58" s="36">
        <f t="shared" si="0"/>
        <v>55</v>
      </c>
      <c r="C58" s="18" t="s">
        <v>228</v>
      </c>
      <c r="D58" s="37">
        <v>42023</v>
      </c>
      <c r="E58" s="38" t="s">
        <v>72</v>
      </c>
      <c r="F58" s="39">
        <v>10</v>
      </c>
      <c r="G58" s="40">
        <v>466.1</v>
      </c>
      <c r="H58" s="41" t="str">
        <f>CONCATENATE('[1]Запрос к ф9 ЗаклДоговораСНапрПо'!AG56," ","кВ"," ",'[1]Запрос к ф9 ЗаклДоговораСНапрПо'!O56)</f>
        <v>35/6 кВ Белый городок 35</v>
      </c>
      <c r="I58" s="16"/>
    </row>
    <row r="59" spans="1:9" ht="15" customHeight="1" x14ac:dyDescent="0.25">
      <c r="A59" s="36" t="s">
        <v>20</v>
      </c>
      <c r="B59" s="36">
        <f t="shared" si="0"/>
        <v>56</v>
      </c>
      <c r="C59" s="18" t="s">
        <v>229</v>
      </c>
      <c r="D59" s="37">
        <v>42018</v>
      </c>
      <c r="E59" s="38" t="s">
        <v>73</v>
      </c>
      <c r="F59" s="39">
        <v>10</v>
      </c>
      <c r="G59" s="40">
        <v>466.1</v>
      </c>
      <c r="H59" s="41" t="str">
        <f>CONCATENATE('[1]Запрос к ф9 ЗаклДоговораСНапрПо'!AG57," ","кВ"," ",'[1]Запрос к ф9 ЗаклДоговораСНапрПо'!O57)</f>
        <v>35/10 кВ Тургиново</v>
      </c>
      <c r="I59" s="17">
        <v>42034</v>
      </c>
    </row>
    <row r="60" spans="1:9" ht="15" customHeight="1" x14ac:dyDescent="0.25">
      <c r="A60" s="36" t="s">
        <v>20</v>
      </c>
      <c r="B60" s="36">
        <f t="shared" si="0"/>
        <v>57</v>
      </c>
      <c r="C60" s="18" t="s">
        <v>230</v>
      </c>
      <c r="D60" s="37">
        <v>42016</v>
      </c>
      <c r="E60" s="38" t="s">
        <v>73</v>
      </c>
      <c r="F60" s="39">
        <v>12</v>
      </c>
      <c r="G60" s="40">
        <v>466.1</v>
      </c>
      <c r="H60" s="41" t="str">
        <f>CONCATENATE('[1]Запрос к ф9 ЗаклДоговораСНапрПо'!AG58," ","кВ"," ",'[1]Запрос к ф9 ЗаклДоговораСНапрПо'!O58)</f>
        <v>35/10 кВ Нерль</v>
      </c>
      <c r="I60" s="17">
        <v>42032</v>
      </c>
    </row>
    <row r="61" spans="1:9" ht="15" customHeight="1" x14ac:dyDescent="0.25">
      <c r="A61" s="36" t="s">
        <v>20</v>
      </c>
      <c r="B61" s="36">
        <f t="shared" si="0"/>
        <v>58</v>
      </c>
      <c r="C61" s="18" t="s">
        <v>231</v>
      </c>
      <c r="D61" s="37">
        <v>42027</v>
      </c>
      <c r="E61" s="38" t="s">
        <v>73</v>
      </c>
      <c r="F61" s="39">
        <v>10</v>
      </c>
      <c r="G61" s="40">
        <v>466.1</v>
      </c>
      <c r="H61" s="41" t="str">
        <f>CONCATENATE('[1]Запрос к ф9 ЗаклДоговораСНапрПо'!AG59," ","кВ"," ",'[1]Запрос к ф9 ЗаклДоговораСНапрПо'!O59)</f>
        <v>35/10 кВ Тургиново</v>
      </c>
      <c r="I61" s="17">
        <v>42013</v>
      </c>
    </row>
    <row r="62" spans="1:9" ht="15" customHeight="1" x14ac:dyDescent="0.25">
      <c r="A62" s="36" t="s">
        <v>20</v>
      </c>
      <c r="B62" s="36">
        <f t="shared" si="0"/>
        <v>59</v>
      </c>
      <c r="C62" s="18" t="s">
        <v>232</v>
      </c>
      <c r="D62" s="37">
        <v>42025</v>
      </c>
      <c r="E62" s="38" t="s">
        <v>73</v>
      </c>
      <c r="F62" s="39">
        <v>15</v>
      </c>
      <c r="G62" s="40">
        <v>466.1</v>
      </c>
      <c r="H62" s="41" t="str">
        <f>CONCATENATE('[1]Запрос к ф9 ЗаклДоговораСНапрПо'!AG60," ","кВ"," ",'[1]Запрос к ф9 ЗаклДоговораСНапрПо'!O60)</f>
        <v>35/6 кВ Красный луч</v>
      </c>
      <c r="I62" s="16"/>
    </row>
    <row r="63" spans="1:9" ht="15" customHeight="1" x14ac:dyDescent="0.25">
      <c r="A63" s="36" t="s">
        <v>20</v>
      </c>
      <c r="B63" s="36">
        <f t="shared" si="0"/>
        <v>60</v>
      </c>
      <c r="C63" s="18" t="s">
        <v>233</v>
      </c>
      <c r="D63" s="37">
        <v>42025</v>
      </c>
      <c r="E63" s="38" t="s">
        <v>73</v>
      </c>
      <c r="F63" s="39">
        <v>15</v>
      </c>
      <c r="G63" s="40">
        <v>466.1</v>
      </c>
      <c r="H63" s="41" t="str">
        <f>CONCATENATE('[1]Запрос к ф9 ЗаклДоговораСНапрПо'!AG61," ","кВ"," ",'[1]Запрос к ф9 ЗаклДоговораСНапрПо'!O61)</f>
        <v>35/6 кВ Красный луч</v>
      </c>
      <c r="I63" s="16"/>
    </row>
    <row r="64" spans="1:9" ht="15" customHeight="1" x14ac:dyDescent="0.25">
      <c r="A64" s="36" t="s">
        <v>20</v>
      </c>
      <c r="B64" s="36">
        <f t="shared" si="0"/>
        <v>61</v>
      </c>
      <c r="C64" s="18" t="s">
        <v>234</v>
      </c>
      <c r="D64" s="37">
        <v>42018</v>
      </c>
      <c r="E64" s="38" t="s">
        <v>73</v>
      </c>
      <c r="F64" s="39">
        <v>15</v>
      </c>
      <c r="G64" s="40">
        <v>466.1</v>
      </c>
      <c r="H64" s="41" t="str">
        <f>CONCATENATE('[1]Запрос к ф9 ЗаклДоговораСНапрПо'!AG62," ","кВ"," ",'[1]Запрос к ф9 ЗаклДоговораСНапрПо'!O62)</f>
        <v>35/10 кВ Красногорская</v>
      </c>
      <c r="I64" s="16"/>
    </row>
    <row r="65" spans="1:9" ht="15" customHeight="1" x14ac:dyDescent="0.25">
      <c r="A65" s="36" t="s">
        <v>20</v>
      </c>
      <c r="B65" s="36">
        <f t="shared" si="0"/>
        <v>62</v>
      </c>
      <c r="C65" s="18" t="s">
        <v>235</v>
      </c>
      <c r="D65" s="37">
        <v>42023</v>
      </c>
      <c r="E65" s="38" t="s">
        <v>73</v>
      </c>
      <c r="F65" s="39">
        <v>15</v>
      </c>
      <c r="G65" s="40">
        <v>466.1</v>
      </c>
      <c r="H65" s="41" t="str">
        <f>CONCATENATE('[1]Запрос к ф9 ЗаклДоговораСНапрПо'!AG63," ","кВ"," ",'[1]Запрос к ф9 ЗаклДоговораСНапрПо'!O63)</f>
        <v>35/10 кВ Гришкино</v>
      </c>
      <c r="I65" s="16"/>
    </row>
    <row r="66" spans="1:9" ht="15" customHeight="1" x14ac:dyDescent="0.25">
      <c r="A66" s="36" t="s">
        <v>20</v>
      </c>
      <c r="B66" s="36">
        <f t="shared" si="0"/>
        <v>63</v>
      </c>
      <c r="C66" s="18" t="s">
        <v>236</v>
      </c>
      <c r="D66" s="37">
        <v>42024</v>
      </c>
      <c r="E66" s="38" t="s">
        <v>73</v>
      </c>
      <c r="F66" s="39">
        <v>15</v>
      </c>
      <c r="G66" s="40">
        <v>466.1</v>
      </c>
      <c r="H66" s="41" t="str">
        <f>CONCATENATE('[1]Запрос к ф9 ЗаклДоговораСНапрПо'!AG64," ","кВ"," ",'[1]Запрос к ф9 ЗаклДоговораСНапрПо'!O64)</f>
        <v>35/10 кВ Тургиново</v>
      </c>
      <c r="I66" s="16"/>
    </row>
    <row r="67" spans="1:9" ht="15" customHeight="1" x14ac:dyDescent="0.25">
      <c r="A67" s="36" t="s">
        <v>20</v>
      </c>
      <c r="B67" s="36">
        <f t="shared" si="0"/>
        <v>64</v>
      </c>
      <c r="C67" s="18" t="s">
        <v>237</v>
      </c>
      <c r="D67" s="37">
        <v>42019</v>
      </c>
      <c r="E67" s="38" t="s">
        <v>73</v>
      </c>
      <c r="F67" s="39">
        <v>10</v>
      </c>
      <c r="G67" s="40">
        <v>466.1</v>
      </c>
      <c r="H67" s="41" t="str">
        <f>CONCATENATE('[1]Запрос к ф9 ЗаклДоговораСНапрПо'!AG65," ","кВ"," ",'[1]Запрос к ф9 ЗаклДоговораСНапрПо'!O65)</f>
        <v>35/10 кВ Тургиново</v>
      </c>
      <c r="I67" s="17">
        <v>42013</v>
      </c>
    </row>
    <row r="68" spans="1:9" ht="15" customHeight="1" x14ac:dyDescent="0.25">
      <c r="A68" s="36" t="s">
        <v>20</v>
      </c>
      <c r="B68" s="36">
        <f t="shared" si="0"/>
        <v>65</v>
      </c>
      <c r="C68" s="18" t="s">
        <v>238</v>
      </c>
      <c r="D68" s="37">
        <v>42034</v>
      </c>
      <c r="E68" s="38" t="s">
        <v>128</v>
      </c>
      <c r="F68" s="39">
        <v>300</v>
      </c>
      <c r="G68" s="40">
        <v>6574511.2199999997</v>
      </c>
      <c r="H68" s="41" t="str">
        <f>CONCATENATE('[1]Запрос к ф9 ЗаклДоговораСНапрПо'!AG66," ","кВ"," ",'[1]Запрос к ф9 ЗаклДоговораСНапрПо'!O66)</f>
        <v>110/35/10 кВ Радуга</v>
      </c>
      <c r="I68" s="16"/>
    </row>
    <row r="69" spans="1:9" ht="15" customHeight="1" x14ac:dyDescent="0.25">
      <c r="A69" s="36" t="s">
        <v>20</v>
      </c>
      <c r="B69" s="36">
        <f t="shared" ref="B69:B132" si="1">B68+1</f>
        <v>66</v>
      </c>
      <c r="C69" s="18" t="s">
        <v>239</v>
      </c>
      <c r="D69" s="37">
        <v>42016</v>
      </c>
      <c r="E69" s="38" t="s">
        <v>73</v>
      </c>
      <c r="F69" s="39">
        <v>15</v>
      </c>
      <c r="G69" s="40">
        <v>466.1</v>
      </c>
      <c r="H69" s="41" t="str">
        <f>CONCATENATE('[1]Запрос к ф9 ЗаклДоговораСНапрПо'!AG67," ","кВ"," ",'[1]Запрос к ф9 ЗаклДоговораСНапрПо'!O67)</f>
        <v>110/35/10 кВ Борки</v>
      </c>
      <c r="I69" s="16"/>
    </row>
    <row r="70" spans="1:9" ht="15" customHeight="1" x14ac:dyDescent="0.25">
      <c r="A70" s="36" t="s">
        <v>20</v>
      </c>
      <c r="B70" s="36">
        <f t="shared" si="1"/>
        <v>67</v>
      </c>
      <c r="C70" s="18" t="s">
        <v>240</v>
      </c>
      <c r="D70" s="37">
        <v>42026</v>
      </c>
      <c r="E70" s="38" t="s">
        <v>72</v>
      </c>
      <c r="F70" s="39">
        <v>15</v>
      </c>
      <c r="G70" s="40">
        <v>12419.55</v>
      </c>
      <c r="H70" s="41" t="str">
        <f>CONCATENATE('[1]Запрос к ф9 ЗаклДоговораСНапрПо'!AG68," ","кВ"," ",'[1]Запрос к ф9 ЗаклДоговораСНапрПо'!O68)</f>
        <v>35/10 кВ Степурино</v>
      </c>
      <c r="I70" s="16"/>
    </row>
    <row r="71" spans="1:9" ht="15" customHeight="1" x14ac:dyDescent="0.25">
      <c r="A71" s="36" t="s">
        <v>20</v>
      </c>
      <c r="B71" s="36">
        <f t="shared" si="1"/>
        <v>68</v>
      </c>
      <c r="C71" s="18" t="s">
        <v>241</v>
      </c>
      <c r="D71" s="37">
        <v>42016</v>
      </c>
      <c r="E71" s="38" t="s">
        <v>73</v>
      </c>
      <c r="F71" s="39">
        <v>10</v>
      </c>
      <c r="G71" s="40">
        <v>466.1</v>
      </c>
      <c r="H71" s="41" t="str">
        <f>CONCATENATE('[1]Запрос к ф9 ЗаклДоговораСНапрПо'!AG69," ","кВ"," ",'[1]Запрос к ф9 ЗаклДоговораСНапрПо'!O69)</f>
        <v>110/35/10 кВ Горицы</v>
      </c>
      <c r="I71" s="16"/>
    </row>
    <row r="72" spans="1:9" ht="15" customHeight="1" x14ac:dyDescent="0.25">
      <c r="A72" s="36" t="s">
        <v>20</v>
      </c>
      <c r="B72" s="36">
        <f t="shared" si="1"/>
        <v>69</v>
      </c>
      <c r="C72" s="18" t="s">
        <v>242</v>
      </c>
      <c r="D72" s="37">
        <v>42016</v>
      </c>
      <c r="E72" s="38" t="s">
        <v>72</v>
      </c>
      <c r="F72" s="39">
        <v>7</v>
      </c>
      <c r="G72" s="40">
        <v>466.1</v>
      </c>
      <c r="H72" s="41" t="str">
        <f>CONCATENATE('[1]Запрос к ф9 ЗаклДоговораСНапрПо'!AG70," ","кВ"," ",'[1]Запрос к ф9 ЗаклДоговораСНапрПо'!O70)</f>
        <v>110/35/10 кВ Луч</v>
      </c>
      <c r="I72" s="16"/>
    </row>
    <row r="73" spans="1:9" ht="15" customHeight="1" x14ac:dyDescent="0.25">
      <c r="A73" s="36" t="s">
        <v>20</v>
      </c>
      <c r="B73" s="36">
        <f t="shared" si="1"/>
        <v>70</v>
      </c>
      <c r="C73" s="18" t="s">
        <v>243</v>
      </c>
      <c r="D73" s="37">
        <v>42016</v>
      </c>
      <c r="E73" s="38" t="s">
        <v>72</v>
      </c>
      <c r="F73" s="39">
        <v>10</v>
      </c>
      <c r="G73" s="40">
        <v>466.1</v>
      </c>
      <c r="H73" s="41" t="str">
        <f>CONCATENATE('[1]Запрос к ф9 ЗаклДоговораСНапрПо'!AG71," ","кВ"," ",'[1]Запрос к ф9 ЗаклДоговораСНапрПо'!O71)</f>
        <v>35/10 кВ Нерль</v>
      </c>
      <c r="I73" s="16"/>
    </row>
    <row r="74" spans="1:9" ht="15" customHeight="1" x14ac:dyDescent="0.25">
      <c r="A74" s="36" t="s">
        <v>20</v>
      </c>
      <c r="B74" s="36">
        <f t="shared" si="1"/>
        <v>71</v>
      </c>
      <c r="C74" s="18" t="s">
        <v>244</v>
      </c>
      <c r="D74" s="37">
        <v>42016</v>
      </c>
      <c r="E74" s="38" t="s">
        <v>73</v>
      </c>
      <c r="F74" s="39">
        <v>15</v>
      </c>
      <c r="G74" s="40">
        <v>466.1</v>
      </c>
      <c r="H74" s="41" t="str">
        <f>CONCATENATE('[1]Запрос к ф9 ЗаклДоговораСНапрПо'!AG72," ","кВ"," ",'[1]Запрос к ф9 ЗаклДоговораСНапрПо'!O72)</f>
        <v>35/6 кВ № 10</v>
      </c>
      <c r="I74" s="17">
        <v>42017</v>
      </c>
    </row>
    <row r="75" spans="1:9" ht="15" customHeight="1" x14ac:dyDescent="0.25">
      <c r="A75" s="36" t="s">
        <v>20</v>
      </c>
      <c r="B75" s="36">
        <f t="shared" si="1"/>
        <v>72</v>
      </c>
      <c r="C75" s="18" t="s">
        <v>245</v>
      </c>
      <c r="D75" s="37">
        <v>42019</v>
      </c>
      <c r="E75" s="38" t="s">
        <v>73</v>
      </c>
      <c r="F75" s="39">
        <v>12</v>
      </c>
      <c r="G75" s="40">
        <v>466.1</v>
      </c>
      <c r="H75" s="41" t="str">
        <f>CONCATENATE('[1]Запрос к ф9 ЗаклДоговораСНапрПо'!AG73," ","кВ"," ",'[1]Запрос к ф9 ЗаклДоговораСНапрПо'!O73)</f>
        <v>110/35/10 кВ Луч</v>
      </c>
      <c r="I75" s="17">
        <v>42017</v>
      </c>
    </row>
    <row r="76" spans="1:9" ht="15" customHeight="1" x14ac:dyDescent="0.25">
      <c r="A76" s="36" t="s">
        <v>20</v>
      </c>
      <c r="B76" s="36">
        <f t="shared" si="1"/>
        <v>73</v>
      </c>
      <c r="C76" s="18" t="s">
        <v>246</v>
      </c>
      <c r="D76" s="37">
        <v>42034</v>
      </c>
      <c r="E76" s="38" t="s">
        <v>72</v>
      </c>
      <c r="F76" s="39">
        <v>10</v>
      </c>
      <c r="G76" s="40">
        <v>8279.7000000000007</v>
      </c>
      <c r="H76" s="41" t="str">
        <f>CONCATENATE('[1]Запрос к ф9 ЗаклДоговораСНапрПо'!AG74," ","кВ"," ",'[1]Запрос к ф9 ЗаклДоговораСНапрПо'!O74)</f>
        <v>35/10/6 кВ Микрорайонная</v>
      </c>
      <c r="I76" s="17">
        <v>42014</v>
      </c>
    </row>
    <row r="77" spans="1:9" ht="15" customHeight="1" x14ac:dyDescent="0.25">
      <c r="A77" s="36" t="s">
        <v>20</v>
      </c>
      <c r="B77" s="36">
        <f t="shared" si="1"/>
        <v>74</v>
      </c>
      <c r="C77" s="18" t="s">
        <v>247</v>
      </c>
      <c r="D77" s="37">
        <v>42018</v>
      </c>
      <c r="E77" s="38" t="s">
        <v>73</v>
      </c>
      <c r="F77" s="39">
        <v>100</v>
      </c>
      <c r="G77" s="40">
        <v>82797</v>
      </c>
      <c r="H77" s="41" t="str">
        <f>CONCATENATE('[1]Запрос к ф9 ЗаклДоговораСНапрПо'!AG75," ","кВ"," ",'[1]Запрос к ф9 ЗаклДоговораСНапрПо'!O75)</f>
        <v>35/10 кВ Погорелое Городище</v>
      </c>
      <c r="I77" s="16"/>
    </row>
    <row r="78" spans="1:9" ht="15" customHeight="1" x14ac:dyDescent="0.25">
      <c r="A78" s="36" t="s">
        <v>20</v>
      </c>
      <c r="B78" s="36">
        <f t="shared" si="1"/>
        <v>75</v>
      </c>
      <c r="C78" s="18" t="s">
        <v>248</v>
      </c>
      <c r="D78" s="37">
        <v>42014</v>
      </c>
      <c r="E78" s="38" t="s">
        <v>73</v>
      </c>
      <c r="F78" s="39">
        <v>0.25</v>
      </c>
      <c r="G78" s="40">
        <v>206.99</v>
      </c>
      <c r="H78" s="41" t="str">
        <f>CONCATENATE('[1]Запрос к ф9 ЗаклДоговораСНапрПо'!AG76," ","кВ"," ",'[1]Запрос к ф9 ЗаклДоговораСНапрПо'!O76)</f>
        <v>35/10 кВ Будово</v>
      </c>
      <c r="I78" s="16"/>
    </row>
    <row r="79" spans="1:9" ht="15" customHeight="1" x14ac:dyDescent="0.25">
      <c r="A79" s="36" t="s">
        <v>20</v>
      </c>
      <c r="B79" s="36">
        <f t="shared" si="1"/>
        <v>76</v>
      </c>
      <c r="C79" s="18" t="s">
        <v>249</v>
      </c>
      <c r="D79" s="37">
        <v>42016</v>
      </c>
      <c r="E79" s="38" t="s">
        <v>73</v>
      </c>
      <c r="F79" s="39">
        <v>12</v>
      </c>
      <c r="G79" s="40">
        <v>466.1</v>
      </c>
      <c r="H79" s="41" t="str">
        <f>CONCATENATE('[1]Запрос к ф9 ЗаклДоговораСНапрПо'!AG77," ","кВ"," ",'[1]Запрос к ф9 ЗаклДоговораСНапрПо'!O77)</f>
        <v>35/10 кВ Плутково</v>
      </c>
      <c r="I79" s="16"/>
    </row>
    <row r="80" spans="1:9" ht="15" customHeight="1" x14ac:dyDescent="0.25">
      <c r="A80" s="36" t="s">
        <v>20</v>
      </c>
      <c r="B80" s="36">
        <f t="shared" si="1"/>
        <v>77</v>
      </c>
      <c r="C80" s="18" t="s">
        <v>250</v>
      </c>
      <c r="D80" s="37">
        <v>42023</v>
      </c>
      <c r="E80" s="38" t="s">
        <v>72</v>
      </c>
      <c r="F80" s="39">
        <v>15</v>
      </c>
      <c r="G80" s="40">
        <v>466.1</v>
      </c>
      <c r="H80" s="41" t="str">
        <f>CONCATENATE('[1]Запрос к ф9 ЗаклДоговораСНапрПо'!AG78," ","кВ"," ",'[1]Запрос к ф9 ЗаклДоговораСНапрПо'!O78)</f>
        <v>35/6 кВ Белый городок 35</v>
      </c>
      <c r="I80" s="16"/>
    </row>
    <row r="81" spans="1:9" ht="15" customHeight="1" x14ac:dyDescent="0.25">
      <c r="A81" s="36" t="s">
        <v>20</v>
      </c>
      <c r="B81" s="36">
        <f t="shared" si="1"/>
        <v>78</v>
      </c>
      <c r="C81" s="18" t="s">
        <v>251</v>
      </c>
      <c r="D81" s="37">
        <v>42034</v>
      </c>
      <c r="E81" s="38" t="s">
        <v>73</v>
      </c>
      <c r="F81" s="39">
        <v>7</v>
      </c>
      <c r="G81" s="40">
        <v>466.1</v>
      </c>
      <c r="H81" s="41" t="str">
        <f>CONCATENATE('[1]Запрос к ф9 ЗаклДоговораСНапрПо'!AG79," ","кВ"," ",'[1]Запрос к ф9 ЗаклДоговораСНапрПо'!O79)</f>
        <v>35/10 кВ Нерль</v>
      </c>
      <c r="I81" s="17">
        <v>42013</v>
      </c>
    </row>
    <row r="82" spans="1:9" ht="15" customHeight="1" x14ac:dyDescent="0.25">
      <c r="A82" s="36" t="s">
        <v>20</v>
      </c>
      <c r="B82" s="36">
        <f t="shared" si="1"/>
        <v>79</v>
      </c>
      <c r="C82" s="18" t="s">
        <v>252</v>
      </c>
      <c r="D82" s="37">
        <v>42016</v>
      </c>
      <c r="E82" s="38" t="s">
        <v>73</v>
      </c>
      <c r="F82" s="39">
        <v>15</v>
      </c>
      <c r="G82" s="40">
        <v>466.1</v>
      </c>
      <c r="H82" s="41" t="str">
        <f>CONCATENATE('[1]Запрос к ф9 ЗаклДоговораСНапрПо'!AG80," ","кВ"," ",'[1]Запрос к ф9 ЗаклДоговораСНапрПо'!O80)</f>
        <v>35/10 кВ Нагорское</v>
      </c>
      <c r="I82" s="17">
        <v>42013</v>
      </c>
    </row>
    <row r="83" spans="1:9" ht="15" customHeight="1" x14ac:dyDescent="0.25">
      <c r="A83" s="36" t="s">
        <v>20</v>
      </c>
      <c r="B83" s="36">
        <f t="shared" si="1"/>
        <v>80</v>
      </c>
      <c r="C83" s="18" t="s">
        <v>253</v>
      </c>
      <c r="D83" s="37">
        <v>42019</v>
      </c>
      <c r="E83" s="38" t="s">
        <v>72</v>
      </c>
      <c r="F83" s="39">
        <v>12</v>
      </c>
      <c r="G83" s="40">
        <v>466.1</v>
      </c>
      <c r="H83" s="41" t="str">
        <f>CONCATENATE('[1]Запрос к ф9 ЗаклДоговораСНапрПо'!AG81," ","кВ"," ",'[1]Запрос к ф9 ЗаклДоговораСНапрПо'!O81)</f>
        <v>110/35/10 кВ Луч</v>
      </c>
      <c r="I83" s="16"/>
    </row>
    <row r="84" spans="1:9" ht="15" customHeight="1" x14ac:dyDescent="0.25">
      <c r="A84" s="36" t="s">
        <v>20</v>
      </c>
      <c r="B84" s="36">
        <f t="shared" si="1"/>
        <v>81</v>
      </c>
      <c r="C84" s="18" t="s">
        <v>254</v>
      </c>
      <c r="D84" s="37">
        <v>42023</v>
      </c>
      <c r="E84" s="38" t="s">
        <v>72</v>
      </c>
      <c r="F84" s="39">
        <v>10</v>
      </c>
      <c r="G84" s="40">
        <v>466.1</v>
      </c>
      <c r="H84" s="41" t="str">
        <f>CONCATENATE('[1]Запрос к ф9 ЗаклДоговораСНапрПо'!AG82," ","кВ"," ",'[1]Запрос к ф9 ЗаклДоговораСНапрПо'!O82)</f>
        <v>35/10 кВ Селигер</v>
      </c>
      <c r="I84" s="16"/>
    </row>
    <row r="85" spans="1:9" ht="15" customHeight="1" x14ac:dyDescent="0.25">
      <c r="A85" s="36" t="s">
        <v>20</v>
      </c>
      <c r="B85" s="36">
        <f t="shared" si="1"/>
        <v>82</v>
      </c>
      <c r="C85" s="18" t="s">
        <v>255</v>
      </c>
      <c r="D85" s="37">
        <v>42030</v>
      </c>
      <c r="E85" s="38" t="s">
        <v>72</v>
      </c>
      <c r="F85" s="39">
        <v>15</v>
      </c>
      <c r="G85" s="40">
        <v>466.1</v>
      </c>
      <c r="H85" s="41" t="str">
        <f>CONCATENATE('[1]Запрос к ф9 ЗаклДоговораСНапрПо'!AG83," ","кВ"," ",'[1]Запрос к ф9 ЗаклДоговораСНапрПо'!O83)</f>
        <v>35/10 кВ Княжьи Горы</v>
      </c>
      <c r="I85" s="16"/>
    </row>
    <row r="86" spans="1:9" ht="15" customHeight="1" x14ac:dyDescent="0.25">
      <c r="A86" s="36" t="s">
        <v>20</v>
      </c>
      <c r="B86" s="36">
        <f t="shared" si="1"/>
        <v>83</v>
      </c>
      <c r="C86" s="18" t="s">
        <v>256</v>
      </c>
      <c r="D86" s="37">
        <v>42030</v>
      </c>
      <c r="E86" s="38" t="s">
        <v>73</v>
      </c>
      <c r="F86" s="39">
        <v>15</v>
      </c>
      <c r="G86" s="40">
        <v>12419.55</v>
      </c>
      <c r="H86" s="41" t="str">
        <f>CONCATENATE('[1]Запрос к ф9 ЗаклДоговораСНапрПо'!AG84," ","кВ"," ",'[1]Запрос к ф9 ЗаклДоговораСНапрПо'!O84)</f>
        <v>35/10 кВ Погорелое Городище</v>
      </c>
      <c r="I86" s="16"/>
    </row>
    <row r="87" spans="1:9" ht="15" customHeight="1" x14ac:dyDescent="0.25">
      <c r="A87" s="36" t="s">
        <v>20</v>
      </c>
      <c r="B87" s="36">
        <f t="shared" si="1"/>
        <v>84</v>
      </c>
      <c r="C87" s="18" t="s">
        <v>257</v>
      </c>
      <c r="D87" s="37">
        <v>42026</v>
      </c>
      <c r="E87" s="38" t="s">
        <v>73</v>
      </c>
      <c r="F87" s="39">
        <v>7.5</v>
      </c>
      <c r="G87" s="40">
        <v>466.1</v>
      </c>
      <c r="H87" s="41" t="str">
        <f>CONCATENATE('[1]Запрос к ф9 ЗаклДоговораСНапрПо'!AG85," ","кВ"," ",'[1]Запрос к ф9 ЗаклДоговораСНапрПо'!O85)</f>
        <v>35/10 кВ Ривзавод</v>
      </c>
      <c r="I87" s="16"/>
    </row>
    <row r="88" spans="1:9" ht="15" customHeight="1" x14ac:dyDescent="0.25">
      <c r="A88" s="36" t="s">
        <v>20</v>
      </c>
      <c r="B88" s="36">
        <f t="shared" si="1"/>
        <v>85</v>
      </c>
      <c r="C88" s="18" t="s">
        <v>258</v>
      </c>
      <c r="D88" s="37">
        <v>42019</v>
      </c>
      <c r="E88" s="38" t="s">
        <v>73</v>
      </c>
      <c r="F88" s="39">
        <v>5</v>
      </c>
      <c r="G88" s="40">
        <v>466.1</v>
      </c>
      <c r="H88" s="41" t="str">
        <f>CONCATENATE('[1]Запрос к ф9 ЗаклДоговораСНапрПо'!AG86," ","кВ"," ",'[1]Запрос к ф9 ЗаклДоговораСНапрПо'!O86)</f>
        <v>110/35/10 кВ Удомля</v>
      </c>
      <c r="I88" s="16"/>
    </row>
    <row r="89" spans="1:9" ht="15" customHeight="1" x14ac:dyDescent="0.25">
      <c r="A89" s="36" t="s">
        <v>20</v>
      </c>
      <c r="B89" s="36">
        <f t="shared" si="1"/>
        <v>86</v>
      </c>
      <c r="C89" s="18" t="s">
        <v>259</v>
      </c>
      <c r="D89" s="37">
        <v>42030</v>
      </c>
      <c r="E89" s="38" t="s">
        <v>73</v>
      </c>
      <c r="F89" s="39">
        <v>5</v>
      </c>
      <c r="G89" s="40">
        <v>466.1</v>
      </c>
      <c r="H89" s="41" t="str">
        <f>CONCATENATE('[1]Запрос к ф9 ЗаклДоговораСНапрПо'!AG87," ","кВ"," ",'[1]Запрос к ф9 ЗаклДоговораСНапрПо'!O87)</f>
        <v>35/10/6 кВ Половцево</v>
      </c>
      <c r="I89" s="16"/>
    </row>
    <row r="90" spans="1:9" ht="15" customHeight="1" x14ac:dyDescent="0.25">
      <c r="A90" s="36" t="s">
        <v>20</v>
      </c>
      <c r="B90" s="36">
        <f t="shared" si="1"/>
        <v>87</v>
      </c>
      <c r="C90" s="18" t="s">
        <v>260</v>
      </c>
      <c r="D90" s="37">
        <v>42016</v>
      </c>
      <c r="E90" s="38" t="s">
        <v>73</v>
      </c>
      <c r="F90" s="39">
        <v>7</v>
      </c>
      <c r="G90" s="40">
        <v>466.1</v>
      </c>
      <c r="H90" s="41" t="str">
        <f>CONCATENATE('[1]Запрос к ф9 ЗаклДоговораСНапрПо'!AG88," ","кВ"," ",'[1]Запрос к ф9 ЗаклДоговораСНапрПо'!O88)</f>
        <v>35/10 кВ Уланово</v>
      </c>
      <c r="I90" s="16"/>
    </row>
    <row r="91" spans="1:9" ht="15" customHeight="1" x14ac:dyDescent="0.25">
      <c r="A91" s="36" t="s">
        <v>20</v>
      </c>
      <c r="B91" s="36">
        <f t="shared" si="1"/>
        <v>88</v>
      </c>
      <c r="C91" s="18" t="s">
        <v>261</v>
      </c>
      <c r="D91" s="37">
        <v>42030</v>
      </c>
      <c r="E91" s="38" t="s">
        <v>73</v>
      </c>
      <c r="F91" s="39">
        <v>6</v>
      </c>
      <c r="G91" s="40">
        <v>466.1</v>
      </c>
      <c r="H91" s="41" t="str">
        <f>CONCATENATE('[1]Запрос к ф9 ЗаклДоговораСНапрПо'!AG89," ","кВ"," ",'[1]Запрос к ф9 ЗаклДоговораСНапрПо'!O89)</f>
        <v>35/10 кВ Княжьи Горы</v>
      </c>
      <c r="I91" s="16"/>
    </row>
    <row r="92" spans="1:9" ht="15" customHeight="1" x14ac:dyDescent="0.25">
      <c r="A92" s="36" t="s">
        <v>20</v>
      </c>
      <c r="B92" s="36">
        <f t="shared" si="1"/>
        <v>89</v>
      </c>
      <c r="C92" s="18" t="s">
        <v>262</v>
      </c>
      <c r="D92" s="37">
        <v>42016</v>
      </c>
      <c r="E92" s="38" t="s">
        <v>73</v>
      </c>
      <c r="F92" s="39">
        <v>15</v>
      </c>
      <c r="G92" s="40">
        <v>466.1</v>
      </c>
      <c r="H92" s="41" t="str">
        <f>CONCATENATE('[1]Запрос к ф9 ЗаклДоговораСНапрПо'!AG90," ","кВ"," ",'[1]Запрос к ф9 ЗаклДоговораСНапрПо'!O90)</f>
        <v>110/10 кВ Химинститут</v>
      </c>
      <c r="I92" s="16"/>
    </row>
    <row r="93" spans="1:9" ht="15" customHeight="1" x14ac:dyDescent="0.25">
      <c r="A93" s="36" t="s">
        <v>20</v>
      </c>
      <c r="B93" s="36">
        <f t="shared" si="1"/>
        <v>90</v>
      </c>
      <c r="C93" s="18" t="s">
        <v>263</v>
      </c>
      <c r="D93" s="37">
        <v>42024</v>
      </c>
      <c r="E93" s="38" t="s">
        <v>72</v>
      </c>
      <c r="F93" s="39">
        <v>7</v>
      </c>
      <c r="G93" s="40">
        <v>466.1</v>
      </c>
      <c r="H93" s="41" t="str">
        <f>CONCATENATE('[1]Запрос к ф9 ЗаклДоговораСНапрПо'!AG91," ","кВ"," ",'[1]Запрос к ф9 ЗаклДоговораСНапрПо'!O91)</f>
        <v>35/10 кВ Старая Торопа</v>
      </c>
      <c r="I93" s="16"/>
    </row>
    <row r="94" spans="1:9" ht="15" customHeight="1" x14ac:dyDescent="0.25">
      <c r="A94" s="36" t="s">
        <v>20</v>
      </c>
      <c r="B94" s="36">
        <f t="shared" si="1"/>
        <v>91</v>
      </c>
      <c r="C94" s="18" t="s">
        <v>264</v>
      </c>
      <c r="D94" s="37">
        <v>42024</v>
      </c>
      <c r="E94" s="38" t="s">
        <v>72</v>
      </c>
      <c r="F94" s="39">
        <v>10</v>
      </c>
      <c r="G94" s="40">
        <v>8279.7000000000007</v>
      </c>
      <c r="H94" s="41" t="str">
        <f>CONCATENATE('[1]Запрос к ф9 ЗаклДоговораСНапрПо'!AG92," ","кВ"," ",'[1]Запрос к ф9 ЗаклДоговораСНапрПо'!O92)</f>
        <v>35/10 кВ Старая Торопа</v>
      </c>
      <c r="I94" s="16"/>
    </row>
    <row r="95" spans="1:9" ht="15" customHeight="1" x14ac:dyDescent="0.25">
      <c r="A95" s="36" t="s">
        <v>20</v>
      </c>
      <c r="B95" s="36">
        <f t="shared" si="1"/>
        <v>92</v>
      </c>
      <c r="C95" s="18" t="s">
        <v>265</v>
      </c>
      <c r="D95" s="37">
        <v>42024</v>
      </c>
      <c r="E95" s="38" t="s">
        <v>73</v>
      </c>
      <c r="F95" s="39">
        <v>10</v>
      </c>
      <c r="G95" s="40">
        <v>8279.7000000000007</v>
      </c>
      <c r="H95" s="41" t="str">
        <f>CONCATENATE('[1]Запрос к ф9 ЗаклДоговораСНапрПо'!AG93," ","кВ"," ",'[1]Запрос к ф9 ЗаклДоговораСНапрПо'!O93)</f>
        <v>35/10 кВ Старая Торопа</v>
      </c>
      <c r="I95" s="16"/>
    </row>
    <row r="96" spans="1:9" ht="15" customHeight="1" x14ac:dyDescent="0.25">
      <c r="A96" s="36" t="s">
        <v>20</v>
      </c>
      <c r="B96" s="36">
        <f t="shared" si="1"/>
        <v>93</v>
      </c>
      <c r="C96" s="18" t="s">
        <v>266</v>
      </c>
      <c r="D96" s="37">
        <v>42025</v>
      </c>
      <c r="E96" s="38" t="s">
        <v>72</v>
      </c>
      <c r="F96" s="39">
        <v>12</v>
      </c>
      <c r="G96" s="40">
        <v>9935.64</v>
      </c>
      <c r="H96" s="41" t="str">
        <f>CONCATENATE('[1]Запрос к ф9 ЗаклДоговораСНапрПо'!AG94," ","кВ"," ",'[1]Запрос к ф9 ЗаклДоговораСНапрПо'!O94)</f>
        <v>35/10 кВ Зубцов</v>
      </c>
      <c r="I96" s="16"/>
    </row>
    <row r="97" spans="1:9" ht="15" customHeight="1" x14ac:dyDescent="0.25">
      <c r="A97" s="36" t="s">
        <v>20</v>
      </c>
      <c r="B97" s="36">
        <f t="shared" si="1"/>
        <v>94</v>
      </c>
      <c r="C97" s="18" t="s">
        <v>267</v>
      </c>
      <c r="D97" s="37">
        <v>42030</v>
      </c>
      <c r="E97" s="38" t="s">
        <v>73</v>
      </c>
      <c r="F97" s="39">
        <v>12</v>
      </c>
      <c r="G97" s="40">
        <v>466.1</v>
      </c>
      <c r="H97" s="41" t="str">
        <f>CONCATENATE('[1]Запрос к ф9 ЗаклДоговораСНапрПо'!AG95," ","кВ"," ",'[1]Запрос к ф9 ЗаклДоговораСНапрПо'!O95)</f>
        <v>35/10 кВ Осуга</v>
      </c>
      <c r="I97" s="16"/>
    </row>
    <row r="98" spans="1:9" ht="15" customHeight="1" x14ac:dyDescent="0.25">
      <c r="A98" s="36" t="s">
        <v>20</v>
      </c>
      <c r="B98" s="36">
        <f t="shared" si="1"/>
        <v>95</v>
      </c>
      <c r="C98" s="18" t="s">
        <v>268</v>
      </c>
      <c r="D98" s="37">
        <v>42019</v>
      </c>
      <c r="E98" s="38" t="s">
        <v>73</v>
      </c>
      <c r="F98" s="39">
        <v>3.5</v>
      </c>
      <c r="G98" s="40">
        <v>2897.9</v>
      </c>
      <c r="H98" s="41" t="str">
        <f>CONCATENATE('[1]Запрос к ф9 ЗаклДоговораСНапрПо'!AG96," ","кВ"," ",'[1]Запрос к ф9 ЗаклДоговораСНапрПо'!O96)</f>
        <v>35/10 кВ Ильинское</v>
      </c>
      <c r="I98" s="16"/>
    </row>
    <row r="99" spans="1:9" ht="15" customHeight="1" x14ac:dyDescent="0.25">
      <c r="A99" s="36" t="s">
        <v>20</v>
      </c>
      <c r="B99" s="36">
        <f t="shared" si="1"/>
        <v>96</v>
      </c>
      <c r="C99" s="18" t="s">
        <v>269</v>
      </c>
      <c r="D99" s="37">
        <v>42020</v>
      </c>
      <c r="E99" s="38" t="s">
        <v>73</v>
      </c>
      <c r="F99" s="39">
        <v>10</v>
      </c>
      <c r="G99" s="40">
        <v>466.1</v>
      </c>
      <c r="H99" s="41" t="str">
        <f>CONCATENATE('[1]Запрос к ф9 ЗаклДоговораСНапрПо'!AG97," ","кВ"," ",'[1]Запрос к ф9 ЗаклДоговораСНапрПо'!O97)</f>
        <v>110/35/10 кВ Западная Двина</v>
      </c>
      <c r="I99" s="16"/>
    </row>
    <row r="100" spans="1:9" ht="15" customHeight="1" x14ac:dyDescent="0.25">
      <c r="A100" s="36" t="s">
        <v>20</v>
      </c>
      <c r="B100" s="36">
        <f t="shared" si="1"/>
        <v>97</v>
      </c>
      <c r="C100" s="18" t="s">
        <v>270</v>
      </c>
      <c r="D100" s="37">
        <v>42026</v>
      </c>
      <c r="E100" s="38" t="s">
        <v>73</v>
      </c>
      <c r="F100" s="39">
        <v>15</v>
      </c>
      <c r="G100" s="40">
        <v>466.1</v>
      </c>
      <c r="H100" s="41" t="str">
        <f>CONCATENATE('[1]Запрос к ф9 ЗаклДоговораСНапрПо'!AG98," ","кВ"," ",'[1]Запрос к ф9 ЗаклДоговораСНапрПо'!O98)</f>
        <v>110/35/10 кВ Осташков</v>
      </c>
      <c r="I100" s="16"/>
    </row>
    <row r="101" spans="1:9" ht="15" customHeight="1" x14ac:dyDescent="0.25">
      <c r="A101" s="36" t="s">
        <v>20</v>
      </c>
      <c r="B101" s="36">
        <f t="shared" si="1"/>
        <v>98</v>
      </c>
      <c r="C101" s="18" t="s">
        <v>271</v>
      </c>
      <c r="D101" s="37">
        <v>42016</v>
      </c>
      <c r="E101" s="38" t="s">
        <v>73</v>
      </c>
      <c r="F101" s="39">
        <v>15</v>
      </c>
      <c r="G101" s="40">
        <v>466.1</v>
      </c>
      <c r="H101" s="41" t="str">
        <f>CONCATENATE('[1]Запрос к ф9 ЗаклДоговораСНапрПо'!AG99," ","кВ"," ",'[1]Запрос к ф9 ЗаклДоговораСНапрПо'!O99)</f>
        <v>35/10 кВ Порожки</v>
      </c>
      <c r="I101" s="16"/>
    </row>
    <row r="102" spans="1:9" ht="15" customHeight="1" x14ac:dyDescent="0.25">
      <c r="A102" s="36" t="s">
        <v>20</v>
      </c>
      <c r="B102" s="36">
        <f t="shared" si="1"/>
        <v>99</v>
      </c>
      <c r="C102" s="18" t="s">
        <v>272</v>
      </c>
      <c r="D102" s="37">
        <v>42026</v>
      </c>
      <c r="E102" s="38" t="s">
        <v>73</v>
      </c>
      <c r="F102" s="39">
        <v>15</v>
      </c>
      <c r="G102" s="40">
        <v>466.1</v>
      </c>
      <c r="H102" s="41" t="str">
        <f>CONCATENATE('[1]Запрос к ф9 ЗаклДоговораСНапрПо'!AG100," ","кВ"," ",'[1]Запрос к ф9 ЗаклДоговораСНапрПо'!O100)</f>
        <v>35/10 кВ Рязаново</v>
      </c>
      <c r="I102" s="16"/>
    </row>
    <row r="103" spans="1:9" ht="15" customHeight="1" x14ac:dyDescent="0.25">
      <c r="A103" s="36" t="s">
        <v>20</v>
      </c>
      <c r="B103" s="36">
        <f t="shared" si="1"/>
        <v>100</v>
      </c>
      <c r="C103" s="18" t="s">
        <v>273</v>
      </c>
      <c r="D103" s="37">
        <v>42016</v>
      </c>
      <c r="E103" s="38" t="s">
        <v>73</v>
      </c>
      <c r="F103" s="39">
        <v>15</v>
      </c>
      <c r="G103" s="40">
        <v>466.1</v>
      </c>
      <c r="H103" s="41" t="str">
        <f>CONCATENATE('[1]Запрос к ф9 ЗаклДоговораСНапрПо'!AG101," ","кВ"," ",'[1]Запрос к ф9 ЗаклДоговораСНапрПо'!O101)</f>
        <v>35/6 кВ Затверецкая</v>
      </c>
      <c r="I103" s="17">
        <v>42017</v>
      </c>
    </row>
    <row r="104" spans="1:9" ht="15" customHeight="1" x14ac:dyDescent="0.25">
      <c r="A104" s="36" t="s">
        <v>20</v>
      </c>
      <c r="B104" s="36">
        <f t="shared" si="1"/>
        <v>101</v>
      </c>
      <c r="C104" s="18" t="s">
        <v>274</v>
      </c>
      <c r="D104" s="37">
        <v>42030</v>
      </c>
      <c r="E104" s="38" t="s">
        <v>73</v>
      </c>
      <c r="F104" s="39">
        <v>15</v>
      </c>
      <c r="G104" s="40">
        <v>466.1</v>
      </c>
      <c r="H104" s="41" t="str">
        <f>CONCATENATE('[1]Запрос к ф9 ЗаклДоговораСНапрПо'!AG102," ","кВ"," ",'[1]Запрос к ф9 ЗаклДоговораСНапрПо'!O102)</f>
        <v>110/35/10 кВ Никола Рожок</v>
      </c>
      <c r="I104" s="16"/>
    </row>
    <row r="105" spans="1:9" ht="15" customHeight="1" x14ac:dyDescent="0.25">
      <c r="A105" s="36" t="s">
        <v>20</v>
      </c>
      <c r="B105" s="36">
        <f t="shared" si="1"/>
        <v>102</v>
      </c>
      <c r="C105" s="18" t="s">
        <v>275</v>
      </c>
      <c r="D105" s="37">
        <v>42024</v>
      </c>
      <c r="E105" s="38" t="s">
        <v>73</v>
      </c>
      <c r="F105" s="39">
        <v>0.5</v>
      </c>
      <c r="G105" s="40">
        <v>413.99</v>
      </c>
      <c r="H105" s="41" t="str">
        <f>CONCATENATE('[1]Запрос к ф9 ЗаклДоговораСНапрПо'!AG103," ","кВ"," ",'[1]Запрос к ф9 ЗаклДоговораСНапрПо'!O103)</f>
        <v>110/10 кВ Медведиха</v>
      </c>
      <c r="I105" s="16"/>
    </row>
    <row r="106" spans="1:9" ht="15" customHeight="1" x14ac:dyDescent="0.25">
      <c r="A106" s="36" t="s">
        <v>20</v>
      </c>
      <c r="B106" s="36">
        <f t="shared" si="1"/>
        <v>103</v>
      </c>
      <c r="C106" s="18" t="s">
        <v>276</v>
      </c>
      <c r="D106" s="37">
        <v>42020</v>
      </c>
      <c r="E106" s="38" t="s">
        <v>73</v>
      </c>
      <c r="F106" s="39">
        <v>13.6</v>
      </c>
      <c r="G106" s="40">
        <v>466.1</v>
      </c>
      <c r="H106" s="41" t="str">
        <f>CONCATENATE('[1]Запрос к ф9 ЗаклДоговораСНапрПо'!AG104," ","кВ"," ",'[1]Запрос к ф9 ЗаклДоговораСНапрПо'!O104)</f>
        <v>35/6 кВ Карачарово</v>
      </c>
      <c r="I106" s="16"/>
    </row>
    <row r="107" spans="1:9" ht="15" customHeight="1" x14ac:dyDescent="0.25">
      <c r="A107" s="36" t="s">
        <v>20</v>
      </c>
      <c r="B107" s="36">
        <f t="shared" si="1"/>
        <v>104</v>
      </c>
      <c r="C107" s="18" t="s">
        <v>277</v>
      </c>
      <c r="D107" s="37">
        <v>42026</v>
      </c>
      <c r="E107" s="38" t="s">
        <v>73</v>
      </c>
      <c r="F107" s="39">
        <v>5</v>
      </c>
      <c r="G107" s="40">
        <v>466.1</v>
      </c>
      <c r="H107" s="41" t="str">
        <f>CONCATENATE('[1]Запрос к ф9 ЗаклДоговораСНапрПо'!AG105," ","кВ"," ",'[1]Запрос к ф9 ЗаклДоговораСНапрПо'!O105)</f>
        <v>35/10 кВ Светлица</v>
      </c>
      <c r="I107" s="16"/>
    </row>
    <row r="108" spans="1:9" ht="15" customHeight="1" x14ac:dyDescent="0.25">
      <c r="A108" s="36" t="s">
        <v>20</v>
      </c>
      <c r="B108" s="36">
        <f t="shared" si="1"/>
        <v>105</v>
      </c>
      <c r="C108" s="18" t="s">
        <v>278</v>
      </c>
      <c r="D108" s="37">
        <v>42016</v>
      </c>
      <c r="E108" s="38" t="s">
        <v>73</v>
      </c>
      <c r="F108" s="39">
        <v>12</v>
      </c>
      <c r="G108" s="40">
        <v>466.1</v>
      </c>
      <c r="H108" s="41" t="str">
        <f>CONCATENATE('[1]Запрос к ф9 ЗаклДоговораСНапрПо'!AG106," ","кВ"," ",'[1]Запрос к ф9 ЗаклДоговораСНапрПо'!O106)</f>
        <v>35/6 кВ КФЗ</v>
      </c>
      <c r="I108" s="16"/>
    </row>
    <row r="109" spans="1:9" ht="15" customHeight="1" x14ac:dyDescent="0.25">
      <c r="A109" s="36" t="s">
        <v>20</v>
      </c>
      <c r="B109" s="36">
        <f t="shared" si="1"/>
        <v>106</v>
      </c>
      <c r="C109" s="18" t="s">
        <v>279</v>
      </c>
      <c r="D109" s="37">
        <v>42027</v>
      </c>
      <c r="E109" s="38" t="s">
        <v>73</v>
      </c>
      <c r="F109" s="39">
        <v>15</v>
      </c>
      <c r="G109" s="40">
        <v>466.1</v>
      </c>
      <c r="H109" s="41" t="str">
        <f>CONCATENATE('[1]Запрос к ф9 ЗаклДоговораСНапрПо'!AG107," ","кВ"," ",'[1]Запрос к ф9 ЗаклДоговораСНапрПо'!O107)</f>
        <v>35/10 кВ Гришкино</v>
      </c>
      <c r="I109" s="16"/>
    </row>
    <row r="110" spans="1:9" ht="15" customHeight="1" x14ac:dyDescent="0.25">
      <c r="A110" s="36" t="s">
        <v>20</v>
      </c>
      <c r="B110" s="36">
        <f t="shared" si="1"/>
        <v>107</v>
      </c>
      <c r="C110" s="18" t="s">
        <v>280</v>
      </c>
      <c r="D110" s="37">
        <v>42031</v>
      </c>
      <c r="E110" s="38" t="s">
        <v>73</v>
      </c>
      <c r="F110" s="39">
        <v>12</v>
      </c>
      <c r="G110" s="40">
        <v>466.1</v>
      </c>
      <c r="H110" s="41" t="str">
        <f>CONCATENATE('[1]Запрос к ф9 ЗаклДоговораСНапрПо'!AG108," ","кВ"," ",'[1]Запрос к ф9 ЗаклДоговораСНапрПо'!O108)</f>
        <v>35/10 кВ Калязин</v>
      </c>
      <c r="I110" s="16"/>
    </row>
    <row r="111" spans="1:9" ht="15" customHeight="1" x14ac:dyDescent="0.25">
      <c r="A111" s="36" t="s">
        <v>20</v>
      </c>
      <c r="B111" s="36">
        <f t="shared" si="1"/>
        <v>108</v>
      </c>
      <c r="C111" s="18" t="s">
        <v>281</v>
      </c>
      <c r="D111" s="37">
        <v>42019</v>
      </c>
      <c r="E111" s="38" t="s">
        <v>73</v>
      </c>
      <c r="F111" s="39">
        <v>15</v>
      </c>
      <c r="G111" s="40">
        <v>466.1</v>
      </c>
      <c r="H111" s="41" t="str">
        <f>CONCATENATE('[1]Запрос к ф9 ЗаклДоговораСНапрПо'!AG109," ","кВ"," ",'[1]Запрос к ф9 ЗаклДоговораСНапрПо'!O109)</f>
        <v>35/6 кВ КФЗ</v>
      </c>
      <c r="I111" s="16"/>
    </row>
    <row r="112" spans="1:9" ht="15" customHeight="1" x14ac:dyDescent="0.25">
      <c r="A112" s="36" t="s">
        <v>20</v>
      </c>
      <c r="B112" s="36">
        <f t="shared" si="1"/>
        <v>109</v>
      </c>
      <c r="C112" s="18" t="s">
        <v>282</v>
      </c>
      <c r="D112" s="37">
        <v>42018</v>
      </c>
      <c r="E112" s="38" t="s">
        <v>73</v>
      </c>
      <c r="F112" s="39">
        <v>15</v>
      </c>
      <c r="G112" s="40">
        <v>466.1</v>
      </c>
      <c r="H112" s="41" t="str">
        <f>CONCATENATE('[1]Запрос к ф9 ЗаклДоговораСНапрПо'!AG110," ","кВ"," ",'[1]Запрос к ф9 ЗаклДоговораСНапрПо'!O110)</f>
        <v>35/10 кВ Плутково</v>
      </c>
      <c r="I112" s="16"/>
    </row>
    <row r="113" spans="1:9" ht="15" customHeight="1" x14ac:dyDescent="0.25">
      <c r="A113" s="36" t="s">
        <v>20</v>
      </c>
      <c r="B113" s="36">
        <f t="shared" si="1"/>
        <v>110</v>
      </c>
      <c r="C113" s="18" t="s">
        <v>283</v>
      </c>
      <c r="D113" s="37">
        <v>42024</v>
      </c>
      <c r="E113" s="38" t="s">
        <v>73</v>
      </c>
      <c r="F113" s="39">
        <v>15</v>
      </c>
      <c r="G113" s="40">
        <v>466.1</v>
      </c>
      <c r="H113" s="41" t="str">
        <f>CONCATENATE('[1]Запрос к ф9 ЗаклДоговораСНапрПо'!AG111," ","кВ"," ",'[1]Запрос к ф9 ЗаклДоговораСНапрПо'!O111)</f>
        <v>110/35/10 кВ Старица</v>
      </c>
      <c r="I113" s="17">
        <v>42017</v>
      </c>
    </row>
    <row r="114" spans="1:9" ht="15" customHeight="1" x14ac:dyDescent="0.25">
      <c r="A114" s="36" t="s">
        <v>20</v>
      </c>
      <c r="B114" s="36">
        <f t="shared" si="1"/>
        <v>111</v>
      </c>
      <c r="C114" s="18" t="s">
        <v>284</v>
      </c>
      <c r="D114" s="37">
        <v>42016</v>
      </c>
      <c r="E114" s="38" t="s">
        <v>73</v>
      </c>
      <c r="F114" s="39">
        <v>15</v>
      </c>
      <c r="G114" s="40">
        <v>466.1</v>
      </c>
      <c r="H114" s="41" t="str">
        <f>CONCATENATE('[1]Запрос к ф9 ЗаклДоговораСНапрПо'!AG112," ","кВ"," ",'[1]Запрос к ф9 ЗаклДоговораСНапрПо'!O112)</f>
        <v>35/10/6 кВ № 9</v>
      </c>
      <c r="I114" s="16"/>
    </row>
    <row r="115" spans="1:9" ht="15" customHeight="1" x14ac:dyDescent="0.25">
      <c r="A115" s="36" t="s">
        <v>20</v>
      </c>
      <c r="B115" s="36">
        <f t="shared" si="1"/>
        <v>112</v>
      </c>
      <c r="C115" s="18" t="s">
        <v>285</v>
      </c>
      <c r="D115" s="37">
        <v>42026</v>
      </c>
      <c r="E115" s="38" t="s">
        <v>73</v>
      </c>
      <c r="F115" s="39">
        <v>15</v>
      </c>
      <c r="G115" s="40">
        <v>466.1</v>
      </c>
      <c r="H115" s="41" t="str">
        <f>CONCATENATE('[1]Запрос к ф9 ЗаклДоговораСНапрПо'!AG113," ","кВ"," ",'[1]Запрос к ф9 ЗаклДоговораСНапрПо'!O113)</f>
        <v>35/10 кВ Селигер</v>
      </c>
      <c r="I115" s="17">
        <v>42017</v>
      </c>
    </row>
    <row r="116" spans="1:9" ht="15" customHeight="1" x14ac:dyDescent="0.25">
      <c r="A116" s="36" t="s">
        <v>20</v>
      </c>
      <c r="B116" s="36">
        <f t="shared" si="1"/>
        <v>113</v>
      </c>
      <c r="C116" s="18" t="s">
        <v>286</v>
      </c>
      <c r="D116" s="37">
        <v>42020</v>
      </c>
      <c r="E116" s="38" t="s">
        <v>73</v>
      </c>
      <c r="F116" s="39">
        <v>2</v>
      </c>
      <c r="G116" s="40">
        <v>1655.94</v>
      </c>
      <c r="H116" s="41" t="str">
        <f>CONCATENATE('[1]Запрос к ф9 ЗаклДоговораСНапрПо'!AG114," ","кВ"," ",'[1]Запрос к ф9 ЗаклДоговораСНапрПо'!O114)</f>
        <v>110/10 кВ Мамулино</v>
      </c>
      <c r="I116" s="17">
        <v>42026</v>
      </c>
    </row>
    <row r="117" spans="1:9" ht="15" customHeight="1" x14ac:dyDescent="0.25">
      <c r="A117" s="36" t="s">
        <v>20</v>
      </c>
      <c r="B117" s="36">
        <f t="shared" si="1"/>
        <v>114</v>
      </c>
      <c r="C117" s="18" t="s">
        <v>287</v>
      </c>
      <c r="D117" s="37">
        <v>42034</v>
      </c>
      <c r="E117" s="38" t="s">
        <v>73</v>
      </c>
      <c r="F117" s="39">
        <v>15</v>
      </c>
      <c r="G117" s="40">
        <v>466.1</v>
      </c>
      <c r="H117" s="41" t="str">
        <f>CONCATENATE('[1]Запрос к ф9 ЗаклДоговораСНапрПо'!AG115," ","кВ"," ",'[1]Запрос к ф9 ЗаклДоговораСНапрПо'!O115)</f>
        <v>110/35/10 кВ ДВП</v>
      </c>
      <c r="I117" s="17">
        <v>42026</v>
      </c>
    </row>
    <row r="118" spans="1:9" ht="15" customHeight="1" x14ac:dyDescent="0.25">
      <c r="A118" s="36" t="s">
        <v>20</v>
      </c>
      <c r="B118" s="36">
        <f t="shared" si="1"/>
        <v>115</v>
      </c>
      <c r="C118" s="18" t="s">
        <v>288</v>
      </c>
      <c r="D118" s="37">
        <v>42034</v>
      </c>
      <c r="E118" s="38" t="s">
        <v>73</v>
      </c>
      <c r="F118" s="39">
        <v>15</v>
      </c>
      <c r="G118" s="40">
        <v>466.1</v>
      </c>
      <c r="H118" s="41" t="str">
        <f>CONCATENATE('[1]Запрос к ф9 ЗаклДоговораСНапрПо'!AG116," ","кВ"," ",'[1]Запрос к ф9 ЗаклДоговораСНапрПо'!O116)</f>
        <v>110/35/10 кВ Василево</v>
      </c>
      <c r="I118" s="16"/>
    </row>
    <row r="119" spans="1:9" ht="15" customHeight="1" x14ac:dyDescent="0.25">
      <c r="A119" s="36" t="s">
        <v>20</v>
      </c>
      <c r="B119" s="36">
        <f t="shared" si="1"/>
        <v>116</v>
      </c>
      <c r="C119" s="18" t="s">
        <v>289</v>
      </c>
      <c r="D119" s="37">
        <v>42016</v>
      </c>
      <c r="E119" s="38" t="s">
        <v>72</v>
      </c>
      <c r="F119" s="39">
        <v>7</v>
      </c>
      <c r="G119" s="40">
        <v>466.1</v>
      </c>
      <c r="H119" s="41" t="str">
        <f>CONCATENATE('[1]Запрос к ф9 ЗаклДоговораСНапрПо'!AG117," ","кВ"," ",'[1]Запрос к ф9 ЗаклДоговораСНапрПо'!O117)</f>
        <v>35/10 кВ Тургиново</v>
      </c>
      <c r="I119" s="17">
        <v>42017</v>
      </c>
    </row>
    <row r="120" spans="1:9" ht="15" customHeight="1" x14ac:dyDescent="0.25">
      <c r="A120" s="36" t="s">
        <v>20</v>
      </c>
      <c r="B120" s="36">
        <f t="shared" si="1"/>
        <v>117</v>
      </c>
      <c r="C120" s="18" t="s">
        <v>290</v>
      </c>
      <c r="D120" s="37">
        <v>42033</v>
      </c>
      <c r="E120" s="38" t="s">
        <v>73</v>
      </c>
      <c r="F120" s="39">
        <v>15</v>
      </c>
      <c r="G120" s="40">
        <v>466.1</v>
      </c>
      <c r="H120" s="41" t="str">
        <f>CONCATENATE('[1]Запрос к ф9 ЗаклДоговораСНапрПо'!AG118," ","кВ"," ",'[1]Запрос к ф9 ЗаклДоговораСНапрПо'!O118)</f>
        <v>35/10/6 кВ № 9</v>
      </c>
      <c r="I120" s="17">
        <v>42017</v>
      </c>
    </row>
    <row r="121" spans="1:9" ht="15" customHeight="1" x14ac:dyDescent="0.25">
      <c r="A121" s="36" t="s">
        <v>20</v>
      </c>
      <c r="B121" s="36">
        <f t="shared" si="1"/>
        <v>118</v>
      </c>
      <c r="C121" s="18" t="s">
        <v>291</v>
      </c>
      <c r="D121" s="37">
        <v>42031</v>
      </c>
      <c r="E121" s="38" t="s">
        <v>73</v>
      </c>
      <c r="F121" s="39">
        <v>7.5</v>
      </c>
      <c r="G121" s="40">
        <v>466.1</v>
      </c>
      <c r="H121" s="41" t="str">
        <f>CONCATENATE('[1]Запрос к ф9 ЗаклДоговораСНапрПо'!AG119," ","кВ"," ",'[1]Запрос к ф9 ЗаклДоговораСНапрПо'!O119)</f>
        <v>35/6 кВ КФЗ</v>
      </c>
      <c r="I121" s="17">
        <v>42017</v>
      </c>
    </row>
    <row r="122" spans="1:9" ht="15" customHeight="1" x14ac:dyDescent="0.25">
      <c r="A122" s="36" t="s">
        <v>20</v>
      </c>
      <c r="B122" s="36">
        <f t="shared" si="1"/>
        <v>119</v>
      </c>
      <c r="C122" s="18" t="s">
        <v>292</v>
      </c>
      <c r="D122" s="37">
        <v>42020</v>
      </c>
      <c r="E122" s="38" t="s">
        <v>73</v>
      </c>
      <c r="F122" s="39">
        <v>13.6</v>
      </c>
      <c r="G122" s="40">
        <v>11260.39</v>
      </c>
      <c r="H122" s="41" t="str">
        <f>CONCATENATE('[1]Запрос к ф9 ЗаклДоговораСНапрПо'!AG120," ","кВ"," ",'[1]Запрос к ф9 ЗаклДоговораСНапрПо'!O120)</f>
        <v>35/6 кВ КФЗ</v>
      </c>
      <c r="I122" s="17">
        <v>42032</v>
      </c>
    </row>
    <row r="123" spans="1:9" ht="15" customHeight="1" x14ac:dyDescent="0.25">
      <c r="A123" s="36" t="s">
        <v>20</v>
      </c>
      <c r="B123" s="36">
        <f t="shared" si="1"/>
        <v>120</v>
      </c>
      <c r="C123" s="18" t="s">
        <v>293</v>
      </c>
      <c r="D123" s="37">
        <v>42025</v>
      </c>
      <c r="E123" s="38" t="s">
        <v>73</v>
      </c>
      <c r="F123" s="39">
        <v>12</v>
      </c>
      <c r="G123" s="40">
        <v>466.1</v>
      </c>
      <c r="H123" s="41" t="str">
        <f>CONCATENATE('[1]Запрос к ф9 ЗаклДоговораСНапрПо'!AG121," ","кВ"," ",'[1]Запрос к ф9 ЗаклДоговораСНапрПо'!O121)</f>
        <v>35/10 кВ Погорелое Городище</v>
      </c>
      <c r="I123" s="17">
        <v>42027</v>
      </c>
    </row>
    <row r="124" spans="1:9" ht="15" customHeight="1" x14ac:dyDescent="0.25">
      <c r="A124" s="36" t="s">
        <v>20</v>
      </c>
      <c r="B124" s="36">
        <f t="shared" si="1"/>
        <v>121</v>
      </c>
      <c r="C124" s="18" t="s">
        <v>294</v>
      </c>
      <c r="D124" s="37">
        <v>42017</v>
      </c>
      <c r="E124" s="38" t="s">
        <v>73</v>
      </c>
      <c r="F124" s="39">
        <v>10</v>
      </c>
      <c r="G124" s="40">
        <v>466.1</v>
      </c>
      <c r="H124" s="41" t="str">
        <f>CONCATENATE('[1]Запрос к ф9 ЗаклДоговораСНапрПо'!AG122," ","кВ"," ",'[1]Запрос к ф9 ЗаклДоговораСНапрПо'!O122)</f>
        <v>35/10 кВ Фролово</v>
      </c>
      <c r="I124" s="16"/>
    </row>
    <row r="125" spans="1:9" ht="15" customHeight="1" x14ac:dyDescent="0.25">
      <c r="A125" s="36" t="s">
        <v>20</v>
      </c>
      <c r="B125" s="36">
        <f t="shared" si="1"/>
        <v>122</v>
      </c>
      <c r="C125" s="18" t="s">
        <v>295</v>
      </c>
      <c r="D125" s="37">
        <v>42020</v>
      </c>
      <c r="E125" s="38" t="s">
        <v>73</v>
      </c>
      <c r="F125" s="39">
        <v>1.5</v>
      </c>
      <c r="G125" s="40">
        <v>1241.96</v>
      </c>
      <c r="H125" s="41" t="str">
        <f>CONCATENATE('[1]Запрос к ф9 ЗаклДоговораСНапрПо'!AG123," ","кВ"," ",'[1]Запрос к ф9 ЗаклДоговораСНапрПо'!O123)</f>
        <v>110/10 кВ Мамулино</v>
      </c>
      <c r="I125" s="16"/>
    </row>
    <row r="126" spans="1:9" ht="15" customHeight="1" x14ac:dyDescent="0.25">
      <c r="A126" s="36" t="s">
        <v>20</v>
      </c>
      <c r="B126" s="36">
        <f t="shared" si="1"/>
        <v>123</v>
      </c>
      <c r="C126" s="18" t="s">
        <v>296</v>
      </c>
      <c r="D126" s="37">
        <v>42020</v>
      </c>
      <c r="E126" s="38" t="s">
        <v>73</v>
      </c>
      <c r="F126" s="39">
        <v>1.2</v>
      </c>
      <c r="G126" s="40">
        <v>993.56</v>
      </c>
      <c r="H126" s="41" t="str">
        <f>CONCATENATE('[1]Запрос к ф9 ЗаклДоговораСНапрПо'!AG124," ","кВ"," ",'[1]Запрос к ф9 ЗаклДоговораСНапрПо'!O124)</f>
        <v>35/6 кВ Даниловское</v>
      </c>
      <c r="I126" s="16"/>
    </row>
    <row r="127" spans="1:9" ht="15" customHeight="1" x14ac:dyDescent="0.25">
      <c r="A127" s="36" t="s">
        <v>20</v>
      </c>
      <c r="B127" s="36">
        <f t="shared" si="1"/>
        <v>124</v>
      </c>
      <c r="C127" s="18" t="s">
        <v>297</v>
      </c>
      <c r="D127" s="37">
        <v>42016</v>
      </c>
      <c r="E127" s="38" t="s">
        <v>73</v>
      </c>
      <c r="F127" s="39">
        <v>15</v>
      </c>
      <c r="G127" s="40">
        <v>466.1</v>
      </c>
      <c r="H127" s="41" t="str">
        <f>CONCATENATE('[1]Запрос к ф9 ЗаклДоговораСНапрПо'!AG125," ","кВ"," ",'[1]Запрос к ф9 ЗаклДоговораСНапрПо'!O125)</f>
        <v>35/10 кВ Нагорское</v>
      </c>
      <c r="I127" s="16"/>
    </row>
    <row r="128" spans="1:9" ht="15" customHeight="1" x14ac:dyDescent="0.25">
      <c r="A128" s="36" t="s">
        <v>20</v>
      </c>
      <c r="B128" s="36">
        <f t="shared" si="1"/>
        <v>125</v>
      </c>
      <c r="C128" s="18" t="s">
        <v>298</v>
      </c>
      <c r="D128" s="37">
        <v>42030</v>
      </c>
      <c r="E128" s="38" t="s">
        <v>72</v>
      </c>
      <c r="F128" s="39">
        <v>15</v>
      </c>
      <c r="G128" s="40">
        <v>466.1</v>
      </c>
      <c r="H128" s="41" t="str">
        <f>CONCATENATE('[1]Запрос к ф9 ЗаклДоговораСНапрПо'!AG126," ","кВ"," ",'[1]Запрос к ф9 ЗаклДоговораСНапрПо'!O126)</f>
        <v>110/35/6 кВ Безбородово</v>
      </c>
      <c r="I128" s="16"/>
    </row>
    <row r="129" spans="1:9" ht="15" customHeight="1" x14ac:dyDescent="0.25">
      <c r="A129" s="36" t="s">
        <v>20</v>
      </c>
      <c r="B129" s="36">
        <f t="shared" si="1"/>
        <v>126</v>
      </c>
      <c r="C129" s="18" t="s">
        <v>299</v>
      </c>
      <c r="D129" s="37">
        <v>42031</v>
      </c>
      <c r="E129" s="38" t="s">
        <v>73</v>
      </c>
      <c r="F129" s="39">
        <v>5</v>
      </c>
      <c r="G129" s="40">
        <v>4139.8500000000004</v>
      </c>
      <c r="H129" s="41" t="str">
        <f>CONCATENATE('[1]Запрос к ф9 ЗаклДоговораСНапрПо'!AG127," ","кВ"," ",'[1]Запрос к ф9 ЗаклДоговораСНапрПо'!O127)</f>
        <v>35/10 кВ РМК</v>
      </c>
      <c r="I129" s="16"/>
    </row>
    <row r="130" spans="1:9" ht="15" customHeight="1" x14ac:dyDescent="0.25">
      <c r="A130" s="36" t="s">
        <v>20</v>
      </c>
      <c r="B130" s="36">
        <f t="shared" si="1"/>
        <v>127</v>
      </c>
      <c r="C130" s="18" t="s">
        <v>300</v>
      </c>
      <c r="D130" s="37">
        <v>42018</v>
      </c>
      <c r="E130" s="38" t="s">
        <v>73</v>
      </c>
      <c r="F130" s="39">
        <v>15</v>
      </c>
      <c r="G130" s="40">
        <v>466.1</v>
      </c>
      <c r="H130" s="41" t="str">
        <f>CONCATENATE('[1]Запрос к ф9 ЗаклДоговораСНапрПо'!AG128," ","кВ"," ",'[1]Запрос к ф9 ЗаклДоговораСНапрПо'!O128)</f>
        <v>35/10/6 кВ Микрорайонная</v>
      </c>
      <c r="I130" s="17">
        <v>42018</v>
      </c>
    </row>
    <row r="131" spans="1:9" ht="15" customHeight="1" x14ac:dyDescent="0.25">
      <c r="A131" s="36" t="s">
        <v>20</v>
      </c>
      <c r="B131" s="36">
        <f t="shared" si="1"/>
        <v>128</v>
      </c>
      <c r="C131" s="18" t="s">
        <v>301</v>
      </c>
      <c r="D131" s="37">
        <v>42033</v>
      </c>
      <c r="E131" s="38" t="s">
        <v>73</v>
      </c>
      <c r="F131" s="39">
        <v>12</v>
      </c>
      <c r="G131" s="40">
        <v>9935.64</v>
      </c>
      <c r="H131" s="41" t="str">
        <f>CONCATENATE('[1]Запрос к ф9 ЗаклДоговораСНапрПо'!AG129," ","кВ"," ",'[1]Запрос к ф9 ЗаклДоговораСНапрПо'!O129)</f>
        <v>35/6 кВ Стекловолокно</v>
      </c>
      <c r="I131" s="16"/>
    </row>
    <row r="132" spans="1:9" ht="15" customHeight="1" x14ac:dyDescent="0.25">
      <c r="A132" s="36" t="s">
        <v>20</v>
      </c>
      <c r="B132" s="36">
        <f t="shared" si="1"/>
        <v>129</v>
      </c>
      <c r="C132" s="18" t="s">
        <v>302</v>
      </c>
      <c r="D132" s="37">
        <v>42026</v>
      </c>
      <c r="E132" s="38" t="s">
        <v>73</v>
      </c>
      <c r="F132" s="39">
        <v>5</v>
      </c>
      <c r="G132" s="40">
        <v>466.1</v>
      </c>
      <c r="H132" s="41" t="str">
        <f>CONCATENATE('[1]Запрос к ф9 ЗаклДоговораСНапрПо'!AG130," ","кВ"," ",'[1]Запрос к ф9 ЗаклДоговораСНапрПо'!O130)</f>
        <v>110/10 кВ Глазково</v>
      </c>
      <c r="I132" s="16"/>
    </row>
    <row r="133" spans="1:9" ht="15" customHeight="1" x14ac:dyDescent="0.25">
      <c r="A133" s="36" t="s">
        <v>20</v>
      </c>
      <c r="B133" s="36">
        <f t="shared" ref="B133:B196" si="2">B132+1</f>
        <v>130</v>
      </c>
      <c r="C133" s="18" t="s">
        <v>303</v>
      </c>
      <c r="D133" s="37">
        <v>42031</v>
      </c>
      <c r="E133" s="38" t="s">
        <v>73</v>
      </c>
      <c r="F133" s="39">
        <v>15</v>
      </c>
      <c r="G133" s="40">
        <v>466.1</v>
      </c>
      <c r="H133" s="41" t="str">
        <f>CONCATENATE('[1]Запрос к ф9 ЗаклДоговораСНапрПо'!AG131," ","кВ"," ",'[1]Запрос к ф9 ЗаклДоговораСНапрПо'!O131)</f>
        <v>35/10 кВ Гришкино</v>
      </c>
      <c r="I133" s="16"/>
    </row>
    <row r="134" spans="1:9" ht="15" customHeight="1" x14ac:dyDescent="0.25">
      <c r="A134" s="36" t="s">
        <v>20</v>
      </c>
      <c r="B134" s="36">
        <f t="shared" si="2"/>
        <v>131</v>
      </c>
      <c r="C134" s="18" t="s">
        <v>304</v>
      </c>
      <c r="D134" s="37">
        <v>42027</v>
      </c>
      <c r="E134" s="38" t="s">
        <v>73</v>
      </c>
      <c r="F134" s="39">
        <v>15</v>
      </c>
      <c r="G134" s="40">
        <v>466.1</v>
      </c>
      <c r="H134" s="41" t="str">
        <f>CONCATENATE('[1]Запрос к ф9 ЗаклДоговораСНапрПо'!AG132," ","кВ"," ",'[1]Запрос к ф9 ЗаклДоговораСНапрПо'!O132)</f>
        <v>35/6 кВ Даниловское</v>
      </c>
      <c r="I134" s="17">
        <v>42013</v>
      </c>
    </row>
    <row r="135" spans="1:9" ht="15" customHeight="1" x14ac:dyDescent="0.25">
      <c r="A135" s="36" t="s">
        <v>20</v>
      </c>
      <c r="B135" s="36">
        <f t="shared" si="2"/>
        <v>132</v>
      </c>
      <c r="C135" s="18" t="s">
        <v>305</v>
      </c>
      <c r="D135" s="37">
        <v>42031</v>
      </c>
      <c r="E135" s="38" t="s">
        <v>73</v>
      </c>
      <c r="F135" s="39">
        <v>15</v>
      </c>
      <c r="G135" s="40">
        <v>466.1</v>
      </c>
      <c r="H135" s="41" t="str">
        <f>CONCATENATE('[1]Запрос к ф9 ЗаклДоговораСНапрПо'!AG133," ","кВ"," ",'[1]Запрос к ф9 ЗаклДоговораСНапрПо'!O133)</f>
        <v>35/10 кВ Гришкино</v>
      </c>
      <c r="I135" s="16"/>
    </row>
    <row r="136" spans="1:9" ht="15" customHeight="1" x14ac:dyDescent="0.25">
      <c r="A136" s="36" t="s">
        <v>20</v>
      </c>
      <c r="B136" s="36">
        <f t="shared" si="2"/>
        <v>133</v>
      </c>
      <c r="C136" s="18" t="s">
        <v>306</v>
      </c>
      <c r="D136" s="37">
        <v>42034</v>
      </c>
      <c r="E136" s="38" t="s">
        <v>72</v>
      </c>
      <c r="F136" s="39">
        <v>15</v>
      </c>
      <c r="G136" s="40">
        <v>466.1</v>
      </c>
      <c r="H136" s="41" t="str">
        <f>CONCATENATE('[1]Запрос к ф9 ЗаклДоговораСНапрПо'!AG134," ","кВ"," ",'[1]Запрос к ф9 ЗаклДоговораСНапрПо'!O134)</f>
        <v>110/10 кВ Глазково</v>
      </c>
      <c r="I136" s="17">
        <v>42013</v>
      </c>
    </row>
    <row r="137" spans="1:9" ht="15" customHeight="1" x14ac:dyDescent="0.25">
      <c r="A137" s="36" t="s">
        <v>20</v>
      </c>
      <c r="B137" s="36">
        <f t="shared" si="2"/>
        <v>134</v>
      </c>
      <c r="C137" s="18" t="s">
        <v>307</v>
      </c>
      <c r="D137" s="37">
        <v>42030</v>
      </c>
      <c r="E137" s="38" t="s">
        <v>73</v>
      </c>
      <c r="F137" s="39">
        <v>15</v>
      </c>
      <c r="G137" s="40">
        <v>466.1</v>
      </c>
      <c r="H137" s="41" t="str">
        <f>CONCATENATE('[1]Запрос к ф9 ЗаклДоговораСНапрПо'!AG135," ","кВ"," ",'[1]Запрос к ф9 ЗаклДоговораСНапрПо'!O135)</f>
        <v>35/10 кВ Тимково</v>
      </c>
      <c r="I137" s="16"/>
    </row>
    <row r="138" spans="1:9" ht="15" customHeight="1" x14ac:dyDescent="0.25">
      <c r="A138" s="36" t="s">
        <v>20</v>
      </c>
      <c r="B138" s="36">
        <f t="shared" si="2"/>
        <v>135</v>
      </c>
      <c r="C138" s="18" t="s">
        <v>308</v>
      </c>
      <c r="D138" s="37">
        <v>42025</v>
      </c>
      <c r="E138" s="38" t="s">
        <v>73</v>
      </c>
      <c r="F138" s="39">
        <v>15</v>
      </c>
      <c r="G138" s="40">
        <v>466.1</v>
      </c>
      <c r="H138" s="41" t="str">
        <f>CONCATENATE('[1]Запрос к ф9 ЗаклДоговораСНапрПо'!AG136," ","кВ"," ",'[1]Запрос к ф9 ЗаклДоговораСНапрПо'!O136)</f>
        <v>35/10 кВ РМК</v>
      </c>
      <c r="I138" s="17">
        <v>42014</v>
      </c>
    </row>
    <row r="139" spans="1:9" ht="15" customHeight="1" x14ac:dyDescent="0.25">
      <c r="A139" s="36" t="s">
        <v>20</v>
      </c>
      <c r="B139" s="36">
        <f t="shared" si="2"/>
        <v>136</v>
      </c>
      <c r="C139" s="18" t="s">
        <v>309</v>
      </c>
      <c r="D139" s="37">
        <v>42033</v>
      </c>
      <c r="E139" s="38" t="s">
        <v>73</v>
      </c>
      <c r="F139" s="39">
        <v>15</v>
      </c>
      <c r="G139" s="40">
        <v>466.1</v>
      </c>
      <c r="H139" s="41" t="str">
        <f>CONCATENATE('[1]Запрос к ф9 ЗаклДоговораСНапрПо'!AG137," ","кВ"," ",'[1]Запрос к ф9 ЗаклДоговораСНапрПо'!O137)</f>
        <v>35/10 кВ № 1</v>
      </c>
      <c r="I139" s="16"/>
    </row>
    <row r="140" spans="1:9" ht="15" customHeight="1" x14ac:dyDescent="0.25">
      <c r="A140" s="36" t="s">
        <v>20</v>
      </c>
      <c r="B140" s="36">
        <f t="shared" si="2"/>
        <v>137</v>
      </c>
      <c r="C140" s="18" t="s">
        <v>310</v>
      </c>
      <c r="D140" s="37">
        <v>42032</v>
      </c>
      <c r="E140" s="38" t="s">
        <v>72</v>
      </c>
      <c r="F140" s="39">
        <v>10</v>
      </c>
      <c r="G140" s="40">
        <v>466.1</v>
      </c>
      <c r="H140" s="41" t="str">
        <f>CONCATENATE('[1]Запрос к ф9 ЗаклДоговораСНапрПо'!AG138," ","кВ"," ",'[1]Запрос к ф9 ЗаклДоговораСНапрПо'!O138)</f>
        <v>35/10 кВ № 1</v>
      </c>
      <c r="I140" s="16"/>
    </row>
    <row r="141" spans="1:9" ht="15" customHeight="1" x14ac:dyDescent="0.25">
      <c r="A141" s="36" t="s">
        <v>20</v>
      </c>
      <c r="B141" s="36">
        <f t="shared" si="2"/>
        <v>138</v>
      </c>
      <c r="C141" s="18" t="s">
        <v>311</v>
      </c>
      <c r="D141" s="37">
        <v>42030</v>
      </c>
      <c r="E141" s="38" t="s">
        <v>73</v>
      </c>
      <c r="F141" s="39">
        <v>15</v>
      </c>
      <c r="G141" s="40">
        <v>466.1</v>
      </c>
      <c r="H141" s="41" t="str">
        <f>CONCATENATE('[1]Запрос к ф9 ЗаклДоговораСНапрПо'!AG139," ","кВ"," ",'[1]Запрос к ф9 ЗаклДоговораСНапрПо'!O139)</f>
        <v>35/10 кВ Гришкино</v>
      </c>
      <c r="I141" s="17">
        <v>42013</v>
      </c>
    </row>
    <row r="142" spans="1:9" ht="15" customHeight="1" x14ac:dyDescent="0.25">
      <c r="A142" s="36" t="s">
        <v>20</v>
      </c>
      <c r="B142" s="36">
        <f t="shared" si="2"/>
        <v>139</v>
      </c>
      <c r="C142" s="18" t="s">
        <v>312</v>
      </c>
      <c r="D142" s="37">
        <v>42033</v>
      </c>
      <c r="E142" s="38" t="s">
        <v>73</v>
      </c>
      <c r="F142" s="39">
        <v>15</v>
      </c>
      <c r="G142" s="40">
        <v>466.1</v>
      </c>
      <c r="H142" s="41" t="str">
        <f>CONCATENATE('[1]Запрос к ф9 ЗаклДоговораСНапрПо'!AG140," ","кВ"," ",'[1]Запрос к ф9 ЗаклДоговораСНапрПо'!O140)</f>
        <v>35/10 кВ Беле-кушаль</v>
      </c>
      <c r="I142" s="17">
        <v>42014</v>
      </c>
    </row>
    <row r="143" spans="1:9" ht="15" customHeight="1" x14ac:dyDescent="0.25">
      <c r="A143" s="36" t="s">
        <v>20</v>
      </c>
      <c r="B143" s="36">
        <f t="shared" si="2"/>
        <v>140</v>
      </c>
      <c r="C143" s="18" t="s">
        <v>313</v>
      </c>
      <c r="D143" s="37">
        <v>42031</v>
      </c>
      <c r="E143" s="38" t="s">
        <v>73</v>
      </c>
      <c r="F143" s="39">
        <v>15</v>
      </c>
      <c r="G143" s="40">
        <v>466.1</v>
      </c>
      <c r="H143" s="41" t="str">
        <f>CONCATENATE('[1]Запрос к ф9 ЗаклДоговораСНапрПо'!AG141," ","кВ"," ",'[1]Запрос к ф9 ЗаклДоговораСНапрПо'!O141)</f>
        <v>35/10 кВ Городня</v>
      </c>
      <c r="I143" s="16"/>
    </row>
    <row r="144" spans="1:9" ht="15" customHeight="1" x14ac:dyDescent="0.25">
      <c r="A144" s="36" t="s">
        <v>20</v>
      </c>
      <c r="B144" s="36">
        <f t="shared" si="2"/>
        <v>141</v>
      </c>
      <c r="C144" s="18" t="s">
        <v>314</v>
      </c>
      <c r="D144" s="37">
        <v>42026</v>
      </c>
      <c r="E144" s="38" t="s">
        <v>73</v>
      </c>
      <c r="F144" s="39">
        <v>15</v>
      </c>
      <c r="G144" s="40">
        <v>466.1</v>
      </c>
      <c r="H144" s="41" t="str">
        <f>CONCATENATE('[1]Запрос к ф9 ЗаклДоговораСНапрПо'!AG142," ","кВ"," ",'[1]Запрос к ф9 ЗаклДоговораСНапрПо'!O142)</f>
        <v>110/35/10 кВ Торжок</v>
      </c>
      <c r="I144" s="16"/>
    </row>
    <row r="145" spans="1:9" ht="15" customHeight="1" x14ac:dyDescent="0.25">
      <c r="A145" s="36" t="s">
        <v>20</v>
      </c>
      <c r="B145" s="36">
        <f t="shared" si="2"/>
        <v>142</v>
      </c>
      <c r="C145" s="18" t="s">
        <v>315</v>
      </c>
      <c r="D145" s="37">
        <v>42033</v>
      </c>
      <c r="E145" s="38" t="s">
        <v>73</v>
      </c>
      <c r="F145" s="39">
        <v>15</v>
      </c>
      <c r="G145" s="40">
        <v>466.1</v>
      </c>
      <c r="H145" s="41" t="str">
        <f>CONCATENATE('[1]Запрос к ф9 ЗаклДоговораСНапрПо'!AG143," ","кВ"," ",'[1]Запрос к ф9 ЗаклДоговораСНапрПо'!O143)</f>
        <v>110/35/10 кВ Рамешки</v>
      </c>
      <c r="I145" s="17">
        <v>42013</v>
      </c>
    </row>
    <row r="146" spans="1:9" ht="15" customHeight="1" x14ac:dyDescent="0.25">
      <c r="A146" s="36" t="s">
        <v>20</v>
      </c>
      <c r="B146" s="36">
        <f t="shared" si="2"/>
        <v>143</v>
      </c>
      <c r="C146" s="18" t="s">
        <v>316</v>
      </c>
      <c r="D146" s="37">
        <v>42032</v>
      </c>
      <c r="E146" s="38" t="s">
        <v>73</v>
      </c>
      <c r="F146" s="39">
        <v>15</v>
      </c>
      <c r="G146" s="40">
        <v>466.1</v>
      </c>
      <c r="H146" s="41" t="str">
        <f>CONCATENATE('[1]Запрос к ф9 ЗаклДоговораСНапрПо'!AG144," ","кВ"," ",'[1]Запрос к ф9 ЗаклДоговораСНапрПо'!O144)</f>
        <v>35/10 кВ Беле-кушаль</v>
      </c>
      <c r="I146" s="17">
        <v>42013</v>
      </c>
    </row>
    <row r="147" spans="1:9" ht="15" customHeight="1" x14ac:dyDescent="0.25">
      <c r="A147" s="36" t="s">
        <v>20</v>
      </c>
      <c r="B147" s="36">
        <f t="shared" si="2"/>
        <v>144</v>
      </c>
      <c r="C147" s="18" t="s">
        <v>317</v>
      </c>
      <c r="D147" s="37">
        <v>42030</v>
      </c>
      <c r="E147" s="38" t="s">
        <v>73</v>
      </c>
      <c r="F147" s="39">
        <v>15</v>
      </c>
      <c r="G147" s="40">
        <v>466.1</v>
      </c>
      <c r="H147" s="41" t="str">
        <f>CONCATENATE('[1]Запрос к ф9 ЗаклДоговораСНапрПо'!AG145," ","кВ"," ",'[1]Запрос к ф9 ЗаклДоговораСНапрПо'!O145)</f>
        <v>35/10 кВ Эммаус</v>
      </c>
      <c r="I147" s="17">
        <v>42013</v>
      </c>
    </row>
    <row r="148" spans="1:9" ht="15" customHeight="1" x14ac:dyDescent="0.25">
      <c r="A148" s="36" t="s">
        <v>20</v>
      </c>
      <c r="B148" s="36">
        <f t="shared" si="2"/>
        <v>145</v>
      </c>
      <c r="C148" s="18" t="s">
        <v>318</v>
      </c>
      <c r="D148" s="37">
        <v>42027</v>
      </c>
      <c r="E148" s="38" t="s">
        <v>73</v>
      </c>
      <c r="F148" s="39">
        <v>15</v>
      </c>
      <c r="G148" s="40">
        <v>466.1</v>
      </c>
      <c r="H148" s="41" t="str">
        <f>CONCATENATE('[1]Запрос к ф9 ЗаклДоговораСНапрПо'!AG146," ","кВ"," ",'[1]Запрос к ф9 ЗаклДоговораСНапрПо'!O146)</f>
        <v>35/10 кВ Красногорская</v>
      </c>
      <c r="I148" s="16"/>
    </row>
    <row r="149" spans="1:9" ht="15" customHeight="1" x14ac:dyDescent="0.25">
      <c r="A149" s="36" t="s">
        <v>20</v>
      </c>
      <c r="B149" s="36">
        <f t="shared" si="2"/>
        <v>146</v>
      </c>
      <c r="C149" s="18" t="s">
        <v>319</v>
      </c>
      <c r="D149" s="37">
        <v>42024</v>
      </c>
      <c r="E149" s="38" t="s">
        <v>73</v>
      </c>
      <c r="F149" s="39">
        <v>7</v>
      </c>
      <c r="G149" s="40">
        <v>466.1</v>
      </c>
      <c r="H149" s="41" t="str">
        <f>CONCATENATE('[1]Запрос к ф9 ЗаклДоговораСНапрПо'!AG147," ","кВ"," ",'[1]Запрос к ф9 ЗаклДоговораСНапрПо'!O147)</f>
        <v>35/10 кВ Селище</v>
      </c>
      <c r="I149" s="17">
        <v>42020</v>
      </c>
    </row>
    <row r="150" spans="1:9" ht="15" customHeight="1" x14ac:dyDescent="0.25">
      <c r="A150" s="36" t="s">
        <v>20</v>
      </c>
      <c r="B150" s="36">
        <f t="shared" si="2"/>
        <v>147</v>
      </c>
      <c r="C150" s="18" t="s">
        <v>320</v>
      </c>
      <c r="D150" s="37">
        <v>42020</v>
      </c>
      <c r="E150" s="38" t="s">
        <v>73</v>
      </c>
      <c r="F150" s="39">
        <v>12</v>
      </c>
      <c r="G150" s="40">
        <v>466.1</v>
      </c>
      <c r="H150" s="41" t="str">
        <f>CONCATENATE('[1]Запрос к ф9 ЗаклДоговораСНапрПо'!AG148," ","кВ"," ",'[1]Запрос к ф9 ЗаклДоговораСНапрПо'!O148)</f>
        <v>35/6 кВ Белый городок 35</v>
      </c>
      <c r="I150" s="16"/>
    </row>
    <row r="151" spans="1:9" ht="15" customHeight="1" x14ac:dyDescent="0.25">
      <c r="A151" s="36" t="s">
        <v>20</v>
      </c>
      <c r="B151" s="36">
        <f t="shared" si="2"/>
        <v>148</v>
      </c>
      <c r="C151" s="18" t="s">
        <v>321</v>
      </c>
      <c r="D151" s="37">
        <v>42030</v>
      </c>
      <c r="E151" s="38" t="s">
        <v>72</v>
      </c>
      <c r="F151" s="39">
        <v>10</v>
      </c>
      <c r="G151" s="40">
        <v>466.1</v>
      </c>
      <c r="H151" s="41" t="str">
        <f>CONCATENATE('[1]Запрос к ф9 ЗаклДоговораСНапрПо'!AG149," ","кВ"," ",'[1]Запрос к ф9 ЗаклДоговораСНапрПо'!O149)</f>
        <v>35/10 кВ Тургиново</v>
      </c>
      <c r="I151" s="16"/>
    </row>
    <row r="152" spans="1:9" ht="15" customHeight="1" x14ac:dyDescent="0.25">
      <c r="A152" s="36" t="s">
        <v>20</v>
      </c>
      <c r="B152" s="36">
        <f t="shared" si="2"/>
        <v>149</v>
      </c>
      <c r="C152" s="18" t="s">
        <v>322</v>
      </c>
      <c r="D152" s="37">
        <v>42026</v>
      </c>
      <c r="E152" s="38" t="s">
        <v>72</v>
      </c>
      <c r="F152" s="39">
        <v>15</v>
      </c>
      <c r="G152" s="40">
        <v>466.1</v>
      </c>
      <c r="H152" s="41" t="str">
        <f>CONCATENATE('[1]Запрос к ф9 ЗаклДоговораСНапрПо'!AG150," ","кВ"," ",'[1]Запрос к ф9 ЗаклДоговораСНапрПо'!O150)</f>
        <v>110/10 кВ Мамулино</v>
      </c>
      <c r="I152" s="16"/>
    </row>
    <row r="153" spans="1:9" ht="15" customHeight="1" x14ac:dyDescent="0.25">
      <c r="A153" s="36" t="s">
        <v>20</v>
      </c>
      <c r="B153" s="36">
        <f t="shared" si="2"/>
        <v>150</v>
      </c>
      <c r="C153" s="18" t="s">
        <v>323</v>
      </c>
      <c r="D153" s="37">
        <v>42027</v>
      </c>
      <c r="E153" s="38" t="s">
        <v>73</v>
      </c>
      <c r="F153" s="39">
        <v>15</v>
      </c>
      <c r="G153" s="40">
        <v>466.1</v>
      </c>
      <c r="H153" s="41" t="str">
        <f>CONCATENATE('[1]Запрос к ф9 ЗаклДоговораСНапрПо'!AG151," ","кВ"," ",'[1]Запрос к ф9 ЗаклДоговораСНапрПо'!O151)</f>
        <v>110/35/10 кВ Радуга</v>
      </c>
      <c r="I153" s="16"/>
    </row>
    <row r="154" spans="1:9" ht="15" customHeight="1" x14ac:dyDescent="0.25">
      <c r="A154" s="36" t="s">
        <v>20</v>
      </c>
      <c r="B154" s="36">
        <f t="shared" si="2"/>
        <v>151</v>
      </c>
      <c r="C154" s="18" t="s">
        <v>324</v>
      </c>
      <c r="D154" s="37">
        <v>42024</v>
      </c>
      <c r="E154" s="38" t="s">
        <v>73</v>
      </c>
      <c r="F154" s="39">
        <v>15</v>
      </c>
      <c r="G154" s="40">
        <v>466.1</v>
      </c>
      <c r="H154" s="41" t="str">
        <f>CONCATENATE('[1]Запрос к ф9 ЗаклДоговораСНапрПо'!AG152," ","кВ"," ",'[1]Запрос к ф9 ЗаклДоговораСНапрПо'!O152)</f>
        <v>35/10/6 кВ Микрорайонная</v>
      </c>
      <c r="I154" s="16"/>
    </row>
    <row r="155" spans="1:9" ht="15" customHeight="1" x14ac:dyDescent="0.25">
      <c r="A155" s="36" t="s">
        <v>20</v>
      </c>
      <c r="B155" s="36">
        <f t="shared" si="2"/>
        <v>152</v>
      </c>
      <c r="C155" s="18" t="s">
        <v>325</v>
      </c>
      <c r="D155" s="37">
        <v>42025</v>
      </c>
      <c r="E155" s="38" t="s">
        <v>73</v>
      </c>
      <c r="F155" s="39">
        <v>15</v>
      </c>
      <c r="G155" s="40">
        <v>466.1</v>
      </c>
      <c r="H155" s="41" t="str">
        <f>CONCATENATE('[1]Запрос к ф9 ЗаклДоговораСНапрПо'!AG153," ","кВ"," ",'[1]Запрос к ф9 ЗаклДоговораСНапрПо'!O153)</f>
        <v>35/10 кВ Будово</v>
      </c>
      <c r="I155" s="16"/>
    </row>
    <row r="156" spans="1:9" ht="15" customHeight="1" x14ac:dyDescent="0.25">
      <c r="A156" s="36" t="s">
        <v>20</v>
      </c>
      <c r="B156" s="36">
        <f t="shared" si="2"/>
        <v>153</v>
      </c>
      <c r="C156" s="18" t="s">
        <v>326</v>
      </c>
      <c r="D156" s="37">
        <v>42033</v>
      </c>
      <c r="E156" s="38" t="s">
        <v>73</v>
      </c>
      <c r="F156" s="39">
        <v>5</v>
      </c>
      <c r="G156" s="40">
        <v>466.1</v>
      </c>
      <c r="H156" s="41" t="str">
        <f>CONCATENATE('[1]Запрос к ф9 ЗаклДоговораСНапрПо'!AG154," ","кВ"," ",'[1]Запрос к ф9 ЗаклДоговораСНапрПо'!O154)</f>
        <v>110/10 кВ Химинститут</v>
      </c>
      <c r="I156" s="16"/>
    </row>
    <row r="157" spans="1:9" ht="15" customHeight="1" x14ac:dyDescent="0.25">
      <c r="A157" s="36" t="s">
        <v>20</v>
      </c>
      <c r="B157" s="36">
        <f t="shared" si="2"/>
        <v>154</v>
      </c>
      <c r="C157" s="18" t="s">
        <v>327</v>
      </c>
      <c r="D157" s="37">
        <v>42027</v>
      </c>
      <c r="E157" s="38" t="s">
        <v>73</v>
      </c>
      <c r="F157" s="39">
        <v>15</v>
      </c>
      <c r="G157" s="40">
        <v>466.1</v>
      </c>
      <c r="H157" s="41" t="str">
        <f>CONCATENATE('[1]Запрос к ф9 ЗаклДоговораСНапрПо'!AG155," ","кВ"," ",'[1]Запрос к ф9 ЗаклДоговораСНапрПо'!O155)</f>
        <v>35/10 кВ Красногорская</v>
      </c>
      <c r="I157" s="16"/>
    </row>
    <row r="158" spans="1:9" ht="15" customHeight="1" x14ac:dyDescent="0.25">
      <c r="A158" s="36" t="s">
        <v>20</v>
      </c>
      <c r="B158" s="36">
        <f t="shared" si="2"/>
        <v>155</v>
      </c>
      <c r="C158" s="18" t="s">
        <v>328</v>
      </c>
      <c r="D158" s="37">
        <v>42027</v>
      </c>
      <c r="E158" s="38" t="s">
        <v>73</v>
      </c>
      <c r="F158" s="39">
        <v>15</v>
      </c>
      <c r="G158" s="40">
        <v>466.1</v>
      </c>
      <c r="H158" s="41" t="str">
        <f>CONCATENATE('[1]Запрос к ф9 ЗаклДоговораСНапрПо'!AG156," ","кВ"," ",'[1]Запрос к ф9 ЗаклДоговораСНапрПо'!O156)</f>
        <v>35/10 кВ Красногорская</v>
      </c>
      <c r="I158" s="16"/>
    </row>
    <row r="159" spans="1:9" ht="15" customHeight="1" x14ac:dyDescent="0.25">
      <c r="A159" s="36" t="s">
        <v>20</v>
      </c>
      <c r="B159" s="36">
        <f t="shared" si="2"/>
        <v>156</v>
      </c>
      <c r="C159" s="18" t="s">
        <v>329</v>
      </c>
      <c r="D159" s="37">
        <v>42027</v>
      </c>
      <c r="E159" s="38" t="s">
        <v>73</v>
      </c>
      <c r="F159" s="39">
        <v>15</v>
      </c>
      <c r="G159" s="40">
        <v>466.1</v>
      </c>
      <c r="H159" s="41" t="str">
        <f>CONCATENATE('[1]Запрос к ф9 ЗаклДоговораСНапрПо'!AG157," ","кВ"," ",'[1]Запрос к ф9 ЗаклДоговораСНапрПо'!O157)</f>
        <v>35/10 кВ Красногорская</v>
      </c>
      <c r="I159" s="16"/>
    </row>
    <row r="160" spans="1:9" ht="15" customHeight="1" x14ac:dyDescent="0.25">
      <c r="A160" s="36" t="s">
        <v>20</v>
      </c>
      <c r="B160" s="36">
        <f t="shared" si="2"/>
        <v>157</v>
      </c>
      <c r="C160" s="18" t="s">
        <v>330</v>
      </c>
      <c r="D160" s="37">
        <v>42031</v>
      </c>
      <c r="E160" s="38" t="s">
        <v>73</v>
      </c>
      <c r="F160" s="39">
        <v>15</v>
      </c>
      <c r="G160" s="40">
        <v>466.1</v>
      </c>
      <c r="H160" s="41" t="str">
        <f>CONCATENATE('[1]Запрос к ф9 ЗаклДоговораСНапрПо'!AG158," ","кВ"," ",'[1]Запрос к ф9 ЗаклДоговораСНапрПо'!O158)</f>
        <v>35/10 кВ Максимково</v>
      </c>
      <c r="I160" s="16"/>
    </row>
    <row r="161" spans="1:9" ht="15" customHeight="1" x14ac:dyDescent="0.25">
      <c r="A161" s="36" t="s">
        <v>20</v>
      </c>
      <c r="B161" s="36">
        <f t="shared" si="2"/>
        <v>158</v>
      </c>
      <c r="C161" s="18" t="s">
        <v>331</v>
      </c>
      <c r="D161" s="37">
        <v>42025</v>
      </c>
      <c r="E161" s="38" t="s">
        <v>73</v>
      </c>
      <c r="F161" s="39">
        <v>10</v>
      </c>
      <c r="G161" s="40">
        <v>466.1</v>
      </c>
      <c r="H161" s="41" t="str">
        <f>CONCATENATE('[1]Запрос к ф9 ЗаклДоговораСНапрПо'!AG159," ","кВ"," ",'[1]Запрос к ф9 ЗаклДоговораСНапрПо'!O159)</f>
        <v>110/10 кВ Пено</v>
      </c>
      <c r="I161" s="16"/>
    </row>
    <row r="162" spans="1:9" ht="15" customHeight="1" x14ac:dyDescent="0.25">
      <c r="A162" s="36" t="s">
        <v>20</v>
      </c>
      <c r="B162" s="36">
        <f t="shared" si="2"/>
        <v>159</v>
      </c>
      <c r="C162" s="18" t="s">
        <v>332</v>
      </c>
      <c r="D162" s="37">
        <v>42025</v>
      </c>
      <c r="E162" s="38" t="s">
        <v>73</v>
      </c>
      <c r="F162" s="39">
        <v>12</v>
      </c>
      <c r="G162" s="40">
        <v>466.1</v>
      </c>
      <c r="H162" s="41" t="str">
        <f>CONCATENATE('[1]Запрос к ф9 ЗаклДоговораСНапрПо'!AG160," ","кВ"," ",'[1]Запрос к ф9 ЗаклДоговораСНапрПо'!O160)</f>
        <v>35/10 кВ Слаутино</v>
      </c>
      <c r="I162" s="16"/>
    </row>
    <row r="163" spans="1:9" ht="15" customHeight="1" x14ac:dyDescent="0.25">
      <c r="A163" s="36" t="s">
        <v>20</v>
      </c>
      <c r="B163" s="36">
        <f t="shared" si="2"/>
        <v>160</v>
      </c>
      <c r="C163" s="18" t="s">
        <v>333</v>
      </c>
      <c r="D163" s="37">
        <v>42026</v>
      </c>
      <c r="E163" s="38" t="s">
        <v>73</v>
      </c>
      <c r="F163" s="39">
        <v>15</v>
      </c>
      <c r="G163" s="40">
        <v>466.1</v>
      </c>
      <c r="H163" s="41" t="str">
        <f>CONCATENATE('[1]Запрос к ф9 ЗаклДоговораСНапрПо'!AG161," ","кВ"," ",'[1]Запрос к ф9 ЗаклДоговораСНапрПо'!O161)</f>
        <v>35/10 кВ Зубцов</v>
      </c>
      <c r="I163" s="16"/>
    </row>
    <row r="164" spans="1:9" ht="15" customHeight="1" x14ac:dyDescent="0.25">
      <c r="A164" s="36" t="s">
        <v>20</v>
      </c>
      <c r="B164" s="36">
        <f t="shared" si="2"/>
        <v>161</v>
      </c>
      <c r="C164" s="18" t="s">
        <v>334</v>
      </c>
      <c r="D164" s="37">
        <v>42032</v>
      </c>
      <c r="E164" s="38" t="s">
        <v>73</v>
      </c>
      <c r="F164" s="39">
        <v>15</v>
      </c>
      <c r="G164" s="40">
        <v>466.1</v>
      </c>
      <c r="H164" s="41" t="str">
        <f>CONCATENATE('[1]Запрос к ф9 ЗаклДоговораСНапрПо'!AG162," ","кВ"," ",'[1]Запрос к ф9 ЗаклДоговораСНапрПо'!O162)</f>
        <v>35/10 кВ Беле-кушаль</v>
      </c>
      <c r="I164" s="16"/>
    </row>
    <row r="165" spans="1:9" ht="15" customHeight="1" x14ac:dyDescent="0.25">
      <c r="A165" s="36" t="s">
        <v>20</v>
      </c>
      <c r="B165" s="36">
        <f t="shared" si="2"/>
        <v>162</v>
      </c>
      <c r="C165" s="18" t="s">
        <v>335</v>
      </c>
      <c r="D165" s="37">
        <v>42033</v>
      </c>
      <c r="E165" s="38" t="s">
        <v>73</v>
      </c>
      <c r="F165" s="39">
        <v>15</v>
      </c>
      <c r="G165" s="40">
        <v>466.1</v>
      </c>
      <c r="H165" s="41" t="str">
        <f>CONCATENATE('[1]Запрос к ф9 ЗаклДоговораСНапрПо'!AG163," ","кВ"," ",'[1]Запрос к ф9 ЗаклДоговораСНапрПо'!O163)</f>
        <v>110/10 кВ Зобнино</v>
      </c>
      <c r="I165" s="16"/>
    </row>
    <row r="166" spans="1:9" ht="15" customHeight="1" x14ac:dyDescent="0.25">
      <c r="A166" s="36" t="s">
        <v>20</v>
      </c>
      <c r="B166" s="36">
        <f t="shared" si="2"/>
        <v>163</v>
      </c>
      <c r="C166" s="18" t="s">
        <v>336</v>
      </c>
      <c r="D166" s="37">
        <v>42034</v>
      </c>
      <c r="E166" s="38" t="s">
        <v>73</v>
      </c>
      <c r="F166" s="39">
        <v>15</v>
      </c>
      <c r="G166" s="40">
        <v>466.1</v>
      </c>
      <c r="H166" s="41" t="str">
        <f>CONCATENATE('[1]Запрос к ф9 ЗаклДоговораСНапрПо'!AG164," ","кВ"," ",'[1]Запрос к ф9 ЗаклДоговораСНапрПо'!O164)</f>
        <v>35/10 кВ Бор</v>
      </c>
      <c r="I166" s="16"/>
    </row>
    <row r="167" spans="1:9" ht="15" customHeight="1" x14ac:dyDescent="0.25">
      <c r="A167" s="36" t="s">
        <v>20</v>
      </c>
      <c r="B167" s="36">
        <f t="shared" si="2"/>
        <v>164</v>
      </c>
      <c r="C167" s="18" t="s">
        <v>337</v>
      </c>
      <c r="D167" s="37">
        <v>42034</v>
      </c>
      <c r="E167" s="38" t="s">
        <v>73</v>
      </c>
      <c r="F167" s="39">
        <v>15</v>
      </c>
      <c r="G167" s="40">
        <v>466.1</v>
      </c>
      <c r="H167" s="41" t="str">
        <f>CONCATENATE('[1]Запрос к ф9 ЗаклДоговораСНапрПо'!AG165," ","кВ"," ",'[1]Запрос к ф9 ЗаклДоговораСНапрПо'!O165)</f>
        <v>35/10 кВ Гришкино</v>
      </c>
      <c r="I167" s="16"/>
    </row>
    <row r="168" spans="1:9" ht="15" customHeight="1" x14ac:dyDescent="0.25">
      <c r="A168" s="36" t="s">
        <v>20</v>
      </c>
      <c r="B168" s="36">
        <f t="shared" si="2"/>
        <v>165</v>
      </c>
      <c r="C168" s="18" t="s">
        <v>338</v>
      </c>
      <c r="D168" s="37">
        <v>42033</v>
      </c>
      <c r="E168" s="38" t="s">
        <v>73</v>
      </c>
      <c r="F168" s="39">
        <v>5</v>
      </c>
      <c r="G168" s="40">
        <v>466.1</v>
      </c>
      <c r="H168" s="41" t="str">
        <f>CONCATENATE('[1]Запрос к ф9 ЗаклДоговораСНапрПо'!AG166," ","кВ"," ",'[1]Запрос к ф9 ЗаклДоговораСНапрПо'!O166)</f>
        <v>35/6 кВ КФЗ</v>
      </c>
      <c r="I168" s="16"/>
    </row>
    <row r="169" spans="1:9" ht="15" customHeight="1" x14ac:dyDescent="0.25">
      <c r="A169" s="36" t="s">
        <v>20</v>
      </c>
      <c r="B169" s="36">
        <f t="shared" si="2"/>
        <v>166</v>
      </c>
      <c r="C169" s="18" t="s">
        <v>339</v>
      </c>
      <c r="D169" s="37">
        <v>42032</v>
      </c>
      <c r="E169" s="38" t="s">
        <v>73</v>
      </c>
      <c r="F169" s="39">
        <v>10</v>
      </c>
      <c r="G169" s="40">
        <v>466.1</v>
      </c>
      <c r="H169" s="41" t="str">
        <f>CONCATENATE('[1]Запрос к ф9 ЗаклДоговораСНапрПо'!AG167," ","кВ"," ",'[1]Запрос к ф9 ЗаклДоговораСНапрПо'!O167)</f>
        <v>35/6 кВ Красный луч</v>
      </c>
      <c r="I169" s="16"/>
    </row>
    <row r="170" spans="1:9" ht="15" customHeight="1" x14ac:dyDescent="0.25">
      <c r="A170" s="36" t="s">
        <v>20</v>
      </c>
      <c r="B170" s="36">
        <f t="shared" si="2"/>
        <v>167</v>
      </c>
      <c r="C170" s="18" t="s">
        <v>340</v>
      </c>
      <c r="D170" s="37">
        <v>42034</v>
      </c>
      <c r="E170" s="38" t="s">
        <v>73</v>
      </c>
      <c r="F170" s="39">
        <v>10</v>
      </c>
      <c r="G170" s="40">
        <v>466.1</v>
      </c>
      <c r="H170" s="41" t="str">
        <f>CONCATENATE('[1]Запрос к ф9 ЗаклДоговораСНапрПо'!AG168," ","кВ"," ",'[1]Запрос к ф9 ЗаклДоговораСНапрПо'!O168)</f>
        <v>35/10 кВ Овсище</v>
      </c>
      <c r="I170" s="17">
        <v>42005</v>
      </c>
    </row>
    <row r="171" spans="1:9" ht="15" customHeight="1" x14ac:dyDescent="0.25">
      <c r="A171" s="36" t="s">
        <v>20</v>
      </c>
      <c r="B171" s="36">
        <f t="shared" si="2"/>
        <v>168</v>
      </c>
      <c r="C171" s="18" t="s">
        <v>341</v>
      </c>
      <c r="D171" s="37">
        <v>42032</v>
      </c>
      <c r="E171" s="38" t="s">
        <v>73</v>
      </c>
      <c r="F171" s="39">
        <v>15</v>
      </c>
      <c r="G171" s="40">
        <v>466.1</v>
      </c>
      <c r="H171" s="41" t="str">
        <f>CONCATENATE('[1]Запрос к ф9 ЗаклДоговораСНапрПо'!AG169," ","кВ"," ",'[1]Запрос к ф9 ЗаклДоговораСНапрПо'!O169)</f>
        <v>35/10 кВ Дмитрова Гора</v>
      </c>
      <c r="I171" s="17">
        <v>42026</v>
      </c>
    </row>
    <row r="172" spans="1:9" ht="15" customHeight="1" x14ac:dyDescent="0.25">
      <c r="A172" s="36" t="s">
        <v>20</v>
      </c>
      <c r="B172" s="36">
        <f t="shared" si="2"/>
        <v>169</v>
      </c>
      <c r="C172" s="18" t="s">
        <v>342</v>
      </c>
      <c r="D172" s="37">
        <v>42031</v>
      </c>
      <c r="E172" s="38" t="s">
        <v>73</v>
      </c>
      <c r="F172" s="39">
        <v>15</v>
      </c>
      <c r="G172" s="40">
        <v>466.1</v>
      </c>
      <c r="H172" s="41" t="str">
        <f>CONCATENATE('[1]Запрос к ф9 ЗаклДоговораСНапрПо'!AG170," ","кВ"," ",'[1]Запрос к ф9 ЗаклДоговораСНапрПо'!O170)</f>
        <v>35/10 кВ Святое</v>
      </c>
      <c r="I172" s="16"/>
    </row>
    <row r="173" spans="1:9" ht="15" customHeight="1" x14ac:dyDescent="0.25">
      <c r="A173" s="36" t="s">
        <v>20</v>
      </c>
      <c r="B173" s="36">
        <f t="shared" si="2"/>
        <v>170</v>
      </c>
      <c r="C173" s="18" t="s">
        <v>343</v>
      </c>
      <c r="D173" s="37">
        <v>42018</v>
      </c>
      <c r="E173" s="38" t="s">
        <v>73</v>
      </c>
      <c r="F173" s="39">
        <v>15</v>
      </c>
      <c r="G173" s="40">
        <v>466.1</v>
      </c>
      <c r="H173" s="41" t="str">
        <f>CONCATENATE('[1]Запрос к ф9 ЗаклДоговораСНапрПо'!AG171," ","кВ"," ",'[1]Запрос к ф9 ЗаклДоговораСНапрПо'!O171)</f>
        <v>35/10 кВ Красногорская</v>
      </c>
      <c r="I173" s="16"/>
    </row>
    <row r="174" spans="1:9" ht="15" customHeight="1" x14ac:dyDescent="0.25">
      <c r="A174" s="36" t="s">
        <v>20</v>
      </c>
      <c r="B174" s="36">
        <f t="shared" si="2"/>
        <v>171</v>
      </c>
      <c r="C174" s="18" t="s">
        <v>344</v>
      </c>
      <c r="D174" s="37">
        <v>42018</v>
      </c>
      <c r="E174" s="38" t="s">
        <v>73</v>
      </c>
      <c r="F174" s="39">
        <v>15</v>
      </c>
      <c r="G174" s="40">
        <v>466.1</v>
      </c>
      <c r="H174" s="41" t="str">
        <f>CONCATENATE('[1]Запрос к ф9 ЗаклДоговораСНапрПо'!AG172," ","кВ"," ",'[1]Запрос к ф9 ЗаклДоговораСНапрПо'!O172)</f>
        <v>35/10 кВ Красногорская</v>
      </c>
      <c r="I174" s="16"/>
    </row>
    <row r="175" spans="1:9" ht="15" customHeight="1" x14ac:dyDescent="0.25">
      <c r="A175" s="36" t="s">
        <v>20</v>
      </c>
      <c r="B175" s="36">
        <f t="shared" si="2"/>
        <v>172</v>
      </c>
      <c r="C175" s="18" t="s">
        <v>345</v>
      </c>
      <c r="D175" s="37">
        <v>42018</v>
      </c>
      <c r="E175" s="38" t="s">
        <v>73</v>
      </c>
      <c r="F175" s="39">
        <v>15</v>
      </c>
      <c r="G175" s="40">
        <v>466.1</v>
      </c>
      <c r="H175" s="41" t="str">
        <f>CONCATENATE('[1]Запрос к ф9 ЗаклДоговораСНапрПо'!AG173," ","кВ"," ",'[1]Запрос к ф9 ЗаклДоговораСНапрПо'!O173)</f>
        <v>35/10 кВ Красногорская</v>
      </c>
      <c r="I175" s="17">
        <v>42019</v>
      </c>
    </row>
    <row r="176" spans="1:9" ht="15" customHeight="1" x14ac:dyDescent="0.25">
      <c r="A176" s="36" t="s">
        <v>20</v>
      </c>
      <c r="B176" s="36">
        <f t="shared" si="2"/>
        <v>173</v>
      </c>
      <c r="C176" s="18" t="s">
        <v>346</v>
      </c>
      <c r="D176" s="37">
        <v>42018</v>
      </c>
      <c r="E176" s="38" t="s">
        <v>73</v>
      </c>
      <c r="F176" s="39">
        <v>15</v>
      </c>
      <c r="G176" s="40">
        <v>466.1</v>
      </c>
      <c r="H176" s="41" t="str">
        <f>CONCATENATE('[1]Запрос к ф9 ЗаклДоговораСНапрПо'!AG174," ","кВ"," ",'[1]Запрос к ф9 ЗаклДоговораСНапрПо'!O174)</f>
        <v>35/10 кВ Красногорская</v>
      </c>
      <c r="I176" s="16"/>
    </row>
    <row r="177" spans="1:9" ht="15" customHeight="1" x14ac:dyDescent="0.25">
      <c r="A177" s="36" t="s">
        <v>20</v>
      </c>
      <c r="B177" s="36">
        <f t="shared" si="2"/>
        <v>174</v>
      </c>
      <c r="C177" s="18" t="s">
        <v>347</v>
      </c>
      <c r="D177" s="37">
        <v>42018</v>
      </c>
      <c r="E177" s="38" t="s">
        <v>73</v>
      </c>
      <c r="F177" s="39">
        <v>10</v>
      </c>
      <c r="G177" s="40">
        <v>466.1</v>
      </c>
      <c r="H177" s="41" t="str">
        <f>CONCATENATE('[1]Запрос к ф9 ЗаклДоговораСНапрПо'!AG175," ","кВ"," ",'[1]Запрос к ф9 ЗаклДоговораСНапрПо'!O175)</f>
        <v>35/10 кВ Тургиново</v>
      </c>
      <c r="I177" s="16"/>
    </row>
    <row r="178" spans="1:9" ht="15" customHeight="1" x14ac:dyDescent="0.25">
      <c r="A178" s="36" t="s">
        <v>20</v>
      </c>
      <c r="B178" s="36">
        <f t="shared" si="2"/>
        <v>175</v>
      </c>
      <c r="C178" s="18" t="s">
        <v>348</v>
      </c>
      <c r="D178" s="37">
        <v>42017</v>
      </c>
      <c r="E178" s="38" t="s">
        <v>73</v>
      </c>
      <c r="F178" s="39">
        <v>10</v>
      </c>
      <c r="G178" s="40">
        <v>466.1</v>
      </c>
      <c r="H178" s="41" t="str">
        <f>CONCATENATE('[1]Запрос к ф9 ЗаклДоговораСНапрПо'!AG176," ","кВ"," ",'[1]Запрос к ф9 ЗаклДоговораСНапрПо'!O176)</f>
        <v>35/10 кВ Тургиново</v>
      </c>
      <c r="I178" s="16"/>
    </row>
    <row r="179" spans="1:9" ht="15" customHeight="1" x14ac:dyDescent="0.25">
      <c r="A179" s="36" t="s">
        <v>20</v>
      </c>
      <c r="B179" s="36">
        <f t="shared" si="2"/>
        <v>176</v>
      </c>
      <c r="C179" s="18" t="s">
        <v>349</v>
      </c>
      <c r="D179" s="37">
        <v>42027</v>
      </c>
      <c r="E179" s="38" t="s">
        <v>73</v>
      </c>
      <c r="F179" s="39">
        <v>15</v>
      </c>
      <c r="G179" s="40">
        <v>466.1</v>
      </c>
      <c r="H179" s="41" t="str">
        <f>CONCATENATE('[1]Запрос к ф9 ЗаклДоговораСНапрПо'!AG177," ","кВ"," ",'[1]Запрос к ф9 ЗаклДоговораСНапрПо'!O177)</f>
        <v>110/10 кВ Пено</v>
      </c>
      <c r="I179" s="16"/>
    </row>
    <row r="180" spans="1:9" ht="15" customHeight="1" x14ac:dyDescent="0.25">
      <c r="A180" s="36" t="s">
        <v>20</v>
      </c>
      <c r="B180" s="36">
        <f t="shared" si="2"/>
        <v>177</v>
      </c>
      <c r="C180" s="18" t="s">
        <v>350</v>
      </c>
      <c r="D180" s="37">
        <v>42027</v>
      </c>
      <c r="E180" s="38" t="s">
        <v>73</v>
      </c>
      <c r="F180" s="39">
        <v>15</v>
      </c>
      <c r="G180" s="40">
        <v>466.1</v>
      </c>
      <c r="H180" s="41" t="str">
        <f>CONCATENATE('[1]Запрос к ф9 ЗаклДоговораСНапрПо'!AG178," ","кВ"," ",'[1]Запрос к ф9 ЗаклДоговораСНапрПо'!O178)</f>
        <v>35/10 кВ Красногорская</v>
      </c>
      <c r="I180" s="16"/>
    </row>
    <row r="181" spans="1:9" ht="15" customHeight="1" x14ac:dyDescent="0.25">
      <c r="A181" s="36" t="s">
        <v>20</v>
      </c>
      <c r="B181" s="36">
        <f t="shared" si="2"/>
        <v>178</v>
      </c>
      <c r="C181" s="18" t="s">
        <v>351</v>
      </c>
      <c r="D181" s="37">
        <v>42030</v>
      </c>
      <c r="E181" s="38" t="s">
        <v>73</v>
      </c>
      <c r="F181" s="39">
        <v>10</v>
      </c>
      <c r="G181" s="40">
        <v>466.1</v>
      </c>
      <c r="H181" s="41" t="str">
        <f>CONCATENATE('[1]Запрос к ф9 ЗаклДоговораСНапрПо'!AG179," ","кВ"," ",'[1]Запрос к ф9 ЗаклДоговораСНапрПо'!O179)</f>
        <v>35/10 кВ Рязаново</v>
      </c>
      <c r="I181" s="17">
        <v>42027</v>
      </c>
    </row>
    <row r="182" spans="1:9" ht="15" customHeight="1" x14ac:dyDescent="0.25">
      <c r="A182" s="36" t="s">
        <v>20</v>
      </c>
      <c r="B182" s="36">
        <f t="shared" si="2"/>
        <v>179</v>
      </c>
      <c r="C182" s="18" t="s">
        <v>352</v>
      </c>
      <c r="D182" s="37">
        <v>42026</v>
      </c>
      <c r="E182" s="38" t="s">
        <v>73</v>
      </c>
      <c r="F182" s="39">
        <v>15</v>
      </c>
      <c r="G182" s="40">
        <v>466.1</v>
      </c>
      <c r="H182" s="41" t="str">
        <f>CONCATENATE('[1]Запрос к ф9 ЗаклДоговораСНапрПо'!AG180," ","кВ"," ",'[1]Запрос к ф9 ЗаклДоговораСНапрПо'!O180)</f>
        <v>110/10 кВ Мамулино</v>
      </c>
      <c r="I182" s="16"/>
    </row>
    <row r="183" spans="1:9" ht="15" customHeight="1" x14ac:dyDescent="0.25">
      <c r="A183" s="36" t="s">
        <v>20</v>
      </c>
      <c r="B183" s="36">
        <f t="shared" si="2"/>
        <v>180</v>
      </c>
      <c r="C183" s="18" t="s">
        <v>353</v>
      </c>
      <c r="D183" s="37">
        <v>42026</v>
      </c>
      <c r="E183" s="38" t="s">
        <v>73</v>
      </c>
      <c r="F183" s="39">
        <v>15</v>
      </c>
      <c r="G183" s="40">
        <v>466.1</v>
      </c>
      <c r="H183" s="41" t="str">
        <f>CONCATENATE('[1]Запрос к ф9 ЗаклДоговораСНапрПо'!AG181," ","кВ"," ",'[1]Запрос к ф9 ЗаклДоговораСНапрПо'!O181)</f>
        <v>110/10 кВ Мамулино</v>
      </c>
      <c r="I183" s="16"/>
    </row>
    <row r="184" spans="1:9" ht="15" customHeight="1" x14ac:dyDescent="0.25">
      <c r="A184" s="36" t="s">
        <v>20</v>
      </c>
      <c r="B184" s="36">
        <f t="shared" si="2"/>
        <v>181</v>
      </c>
      <c r="C184" s="18" t="s">
        <v>354</v>
      </c>
      <c r="D184" s="37">
        <v>42027</v>
      </c>
      <c r="E184" s="38" t="s">
        <v>73</v>
      </c>
      <c r="F184" s="39">
        <v>10</v>
      </c>
      <c r="G184" s="40">
        <v>466.1</v>
      </c>
      <c r="H184" s="41" t="str">
        <f>CONCATENATE('[1]Запрос к ф9 ЗаклДоговораСНапрПо'!AG182," ","кВ"," ",'[1]Запрос к ф9 ЗаклДоговораСНапрПо'!O182)</f>
        <v>35/10 кВ Гришкино</v>
      </c>
      <c r="I184" s="16"/>
    </row>
    <row r="185" spans="1:9" ht="15" customHeight="1" x14ac:dyDescent="0.25">
      <c r="A185" s="36" t="s">
        <v>20</v>
      </c>
      <c r="B185" s="36">
        <f t="shared" si="2"/>
        <v>182</v>
      </c>
      <c r="C185" s="18" t="s">
        <v>355</v>
      </c>
      <c r="D185" s="37">
        <v>42026</v>
      </c>
      <c r="E185" s="38" t="s">
        <v>73</v>
      </c>
      <c r="F185" s="39">
        <v>15</v>
      </c>
      <c r="G185" s="40">
        <v>466.1</v>
      </c>
      <c r="H185" s="41" t="str">
        <f>CONCATENATE('[1]Запрос к ф9 ЗаклДоговораСНапрПо'!AG183," ","кВ"," ",'[1]Запрос к ф9 ЗаклДоговораСНапрПо'!O183)</f>
        <v>110/10 кВ Мамулино</v>
      </c>
      <c r="I185" s="16"/>
    </row>
    <row r="186" spans="1:9" ht="15" customHeight="1" x14ac:dyDescent="0.25">
      <c r="A186" s="36" t="s">
        <v>20</v>
      </c>
      <c r="B186" s="36">
        <f t="shared" si="2"/>
        <v>183</v>
      </c>
      <c r="C186" s="18" t="s">
        <v>356</v>
      </c>
      <c r="D186" s="37">
        <v>42030</v>
      </c>
      <c r="E186" s="38" t="s">
        <v>73</v>
      </c>
      <c r="F186" s="39">
        <v>10</v>
      </c>
      <c r="G186" s="40">
        <v>466.1</v>
      </c>
      <c r="H186" s="41" t="str">
        <f>CONCATENATE('[1]Запрос к ф9 ЗаклДоговораСНапрПо'!AG184," ","кВ"," ",'[1]Запрос к ф9 ЗаклДоговораСНапрПо'!O184)</f>
        <v>35/10 кВ Юрьево-Девичье</v>
      </c>
      <c r="I186" s="16"/>
    </row>
    <row r="187" spans="1:9" ht="15" customHeight="1" x14ac:dyDescent="0.25">
      <c r="A187" s="36" t="s">
        <v>20</v>
      </c>
      <c r="B187" s="36">
        <f t="shared" si="2"/>
        <v>184</v>
      </c>
      <c r="C187" s="18" t="s">
        <v>357</v>
      </c>
      <c r="D187" s="37">
        <v>42033</v>
      </c>
      <c r="E187" s="38" t="s">
        <v>73</v>
      </c>
      <c r="F187" s="39">
        <v>15</v>
      </c>
      <c r="G187" s="40">
        <v>466.1</v>
      </c>
      <c r="H187" s="41" t="str">
        <f>CONCATENATE('[1]Запрос к ф9 ЗаклДоговораСНапрПо'!AG185," ","кВ"," ",'[1]Запрос к ф9 ЗаклДоговораСНапрПо'!O185)</f>
        <v>35/10 кВ Гришкино</v>
      </c>
      <c r="I187" s="16"/>
    </row>
    <row r="188" spans="1:9" ht="15" customHeight="1" x14ac:dyDescent="0.25">
      <c r="A188" s="36" t="s">
        <v>20</v>
      </c>
      <c r="B188" s="36">
        <f t="shared" si="2"/>
        <v>185</v>
      </c>
      <c r="C188" s="18" t="s">
        <v>358</v>
      </c>
      <c r="D188" s="37">
        <v>42027</v>
      </c>
      <c r="E188" s="38" t="s">
        <v>73</v>
      </c>
      <c r="F188" s="39">
        <v>3</v>
      </c>
      <c r="G188" s="40">
        <v>2817.75</v>
      </c>
      <c r="H188" s="41" t="str">
        <f>CONCATENATE('[1]Запрос к ф9 ЗаклДоговораСНапрПо'!AG186," ","кВ"," ",'[1]Запрос к ф9 ЗаклДоговораСНапрПо'!O186)</f>
        <v>35/10 кВ Большое Вишенье</v>
      </c>
      <c r="I188" s="16"/>
    </row>
    <row r="189" spans="1:9" ht="15" customHeight="1" x14ac:dyDescent="0.25">
      <c r="A189" s="36" t="s">
        <v>20</v>
      </c>
      <c r="B189" s="36">
        <f t="shared" si="2"/>
        <v>186</v>
      </c>
      <c r="C189" s="18" t="s">
        <v>359</v>
      </c>
      <c r="D189" s="37">
        <v>42027</v>
      </c>
      <c r="E189" s="38" t="s">
        <v>73</v>
      </c>
      <c r="F189" s="39">
        <v>15</v>
      </c>
      <c r="G189" s="40">
        <v>466.1</v>
      </c>
      <c r="H189" s="41" t="str">
        <f>CONCATENATE('[1]Запрос к ф9 ЗаклДоговораСНапрПо'!AG187," ","кВ"," ",'[1]Запрос к ф9 ЗаклДоговораСНапрПо'!O187)</f>
        <v>35/10 кВ Красногорская</v>
      </c>
      <c r="I189" s="16"/>
    </row>
    <row r="190" spans="1:9" ht="15" customHeight="1" x14ac:dyDescent="0.25">
      <c r="A190" s="36" t="s">
        <v>20</v>
      </c>
      <c r="B190" s="36">
        <f t="shared" si="2"/>
        <v>187</v>
      </c>
      <c r="C190" s="18" t="s">
        <v>360</v>
      </c>
      <c r="D190" s="37">
        <v>42027</v>
      </c>
      <c r="E190" s="38" t="s">
        <v>73</v>
      </c>
      <c r="F190" s="39">
        <v>15</v>
      </c>
      <c r="G190" s="40">
        <v>466.1</v>
      </c>
      <c r="H190" s="41" t="str">
        <f>CONCATENATE('[1]Запрос к ф9 ЗаклДоговораСНапрПо'!AG188," ","кВ"," ",'[1]Запрос к ф9 ЗаклДоговораСНапрПо'!O188)</f>
        <v>35/10 кВ Красногорская</v>
      </c>
      <c r="I190" s="16"/>
    </row>
    <row r="191" spans="1:9" ht="15" customHeight="1" x14ac:dyDescent="0.25">
      <c r="A191" s="36" t="s">
        <v>20</v>
      </c>
      <c r="B191" s="36">
        <f t="shared" si="2"/>
        <v>188</v>
      </c>
      <c r="C191" s="18" t="s">
        <v>361</v>
      </c>
      <c r="D191" s="37">
        <v>42027</v>
      </c>
      <c r="E191" s="38" t="s">
        <v>73</v>
      </c>
      <c r="F191" s="39">
        <v>15</v>
      </c>
      <c r="G191" s="40">
        <v>466.1</v>
      </c>
      <c r="H191" s="41" t="str">
        <f>CONCATENATE('[1]Запрос к ф9 ЗаклДоговораСНапрПо'!AG189," ","кВ"," ",'[1]Запрос к ф9 ЗаклДоговораСНапрПо'!O189)</f>
        <v>35/10 кВ Красногорская</v>
      </c>
      <c r="I191" s="16"/>
    </row>
    <row r="192" spans="1:9" ht="15" customHeight="1" x14ac:dyDescent="0.25">
      <c r="A192" s="36" t="s">
        <v>20</v>
      </c>
      <c r="B192" s="36">
        <f t="shared" si="2"/>
        <v>189</v>
      </c>
      <c r="C192" s="18" t="s">
        <v>362</v>
      </c>
      <c r="D192" s="37">
        <v>42027</v>
      </c>
      <c r="E192" s="38" t="s">
        <v>73</v>
      </c>
      <c r="F192" s="39">
        <v>15</v>
      </c>
      <c r="G192" s="40">
        <v>466.1</v>
      </c>
      <c r="H192" s="41" t="str">
        <f>CONCATENATE('[1]Запрос к ф9 ЗаклДоговораСНапрПо'!AG190," ","кВ"," ",'[1]Запрос к ф9 ЗаклДоговораСНапрПо'!O190)</f>
        <v>35/10 кВ Красногорская</v>
      </c>
      <c r="I192" s="16"/>
    </row>
    <row r="193" spans="1:9" ht="15" customHeight="1" x14ac:dyDescent="0.25">
      <c r="A193" s="36" t="s">
        <v>20</v>
      </c>
      <c r="B193" s="36">
        <f t="shared" si="2"/>
        <v>190</v>
      </c>
      <c r="C193" s="18" t="s">
        <v>363</v>
      </c>
      <c r="D193" s="37">
        <v>42026</v>
      </c>
      <c r="E193" s="38" t="s">
        <v>73</v>
      </c>
      <c r="F193" s="39">
        <v>7</v>
      </c>
      <c r="G193" s="40">
        <v>466.1</v>
      </c>
      <c r="H193" s="41" t="str">
        <f>CONCATENATE('[1]Запрос к ф9 ЗаклДоговораСНапрПо'!AG191," ","кВ"," ",'[1]Запрос к ф9 ЗаклДоговораСНапрПо'!O191)</f>
        <v>35/10 кВ Юрьево-Девичье</v>
      </c>
      <c r="I193" s="16"/>
    </row>
    <row r="194" spans="1:9" ht="15" customHeight="1" x14ac:dyDescent="0.25">
      <c r="A194" s="36" t="s">
        <v>20</v>
      </c>
      <c r="B194" s="36">
        <f t="shared" si="2"/>
        <v>191</v>
      </c>
      <c r="C194" s="18" t="s">
        <v>364</v>
      </c>
      <c r="D194" s="37">
        <v>42027</v>
      </c>
      <c r="E194" s="38" t="s">
        <v>73</v>
      </c>
      <c r="F194" s="39">
        <v>4</v>
      </c>
      <c r="G194" s="40">
        <v>466.1</v>
      </c>
      <c r="H194" s="41" t="str">
        <f>CONCATENATE('[1]Запрос к ф9 ЗаклДоговораСНапрПо'!AG192," ","кВ"," ",'[1]Запрос к ф9 ЗаклДоговораСНапрПо'!O192)</f>
        <v>35/10 кВ Бологово</v>
      </c>
      <c r="I194" s="16"/>
    </row>
    <row r="195" spans="1:9" ht="15" customHeight="1" x14ac:dyDescent="0.25">
      <c r="A195" s="36" t="s">
        <v>20</v>
      </c>
      <c r="B195" s="36">
        <f t="shared" si="2"/>
        <v>192</v>
      </c>
      <c r="C195" s="18" t="s">
        <v>365</v>
      </c>
      <c r="D195" s="37">
        <v>42034</v>
      </c>
      <c r="E195" s="38" t="s">
        <v>73</v>
      </c>
      <c r="F195" s="39">
        <v>15</v>
      </c>
      <c r="G195" s="40">
        <v>466.1</v>
      </c>
      <c r="H195" s="41" t="str">
        <f>CONCATENATE('[1]Запрос к ф9 ЗаклДоговораСНапрПо'!AG193," ","кВ"," ",'[1]Запрос к ф9 ЗаклДоговораСНапрПо'!O193)</f>
        <v>35/6 кВ КФЗ</v>
      </c>
      <c r="I195" s="17">
        <v>42021</v>
      </c>
    </row>
    <row r="196" spans="1:9" ht="15" customHeight="1" x14ac:dyDescent="0.25">
      <c r="A196" s="36" t="s">
        <v>20</v>
      </c>
      <c r="B196" s="36">
        <f t="shared" si="2"/>
        <v>193</v>
      </c>
      <c r="C196" s="18" t="s">
        <v>366</v>
      </c>
      <c r="D196" s="37">
        <v>42027</v>
      </c>
      <c r="E196" s="38" t="s">
        <v>73</v>
      </c>
      <c r="F196" s="39">
        <v>15</v>
      </c>
      <c r="G196" s="40">
        <v>466.1</v>
      </c>
      <c r="H196" s="41" t="str">
        <f>CONCATENATE('[1]Запрос к ф9 ЗаклДоговораСНапрПо'!AG194," ","кВ"," ",'[1]Запрос к ф9 ЗаклДоговораСНапрПо'!O194)</f>
        <v>35/10/6 кВ № 9</v>
      </c>
      <c r="I196" s="17">
        <v>42021</v>
      </c>
    </row>
    <row r="197" spans="1:9" ht="15" customHeight="1" x14ac:dyDescent="0.25">
      <c r="A197" s="36" t="s">
        <v>20</v>
      </c>
      <c r="B197" s="36">
        <f t="shared" ref="B197:B260" si="3">B196+1</f>
        <v>194</v>
      </c>
      <c r="C197" s="18" t="s">
        <v>367</v>
      </c>
      <c r="D197" s="37">
        <v>42034</v>
      </c>
      <c r="E197" s="38" t="s">
        <v>73</v>
      </c>
      <c r="F197" s="39">
        <v>15</v>
      </c>
      <c r="G197" s="40">
        <v>466.1</v>
      </c>
      <c r="H197" s="41" t="str">
        <f>CONCATENATE('[1]Запрос к ф9 ЗаклДоговораСНапрПо'!AG195," ","кВ"," ",'[1]Запрос к ф9 ЗаклДоговораСНапрПо'!O195)</f>
        <v>35/6 кВ Каликино</v>
      </c>
      <c r="I197" s="16"/>
    </row>
    <row r="198" spans="1:9" ht="15" customHeight="1" x14ac:dyDescent="0.25">
      <c r="A198" s="36" t="s">
        <v>20</v>
      </c>
      <c r="B198" s="36">
        <f t="shared" si="3"/>
        <v>195</v>
      </c>
      <c r="C198" s="18" t="s">
        <v>368</v>
      </c>
      <c r="D198" s="37">
        <v>42034</v>
      </c>
      <c r="E198" s="38" t="s">
        <v>73</v>
      </c>
      <c r="F198" s="39">
        <v>15</v>
      </c>
      <c r="G198" s="40">
        <v>466.1</v>
      </c>
      <c r="H198" s="41" t="str">
        <f>CONCATENATE('[1]Запрос к ф9 ЗаклДоговораСНапрПо'!AG196," ","кВ"," ",'[1]Запрос к ф9 ЗаклДоговораСНапрПо'!O196)</f>
        <v>35/10 кВ Гришкино</v>
      </c>
      <c r="I198" s="17">
        <v>42021</v>
      </c>
    </row>
    <row r="199" spans="1:9" ht="15" customHeight="1" x14ac:dyDescent="0.25">
      <c r="A199" s="36" t="s">
        <v>20</v>
      </c>
      <c r="B199" s="36">
        <f t="shared" si="3"/>
        <v>196</v>
      </c>
      <c r="C199" s="18" t="s">
        <v>369</v>
      </c>
      <c r="D199" s="37">
        <v>42019</v>
      </c>
      <c r="E199" s="38" t="s">
        <v>73</v>
      </c>
      <c r="F199" s="39">
        <v>5</v>
      </c>
      <c r="G199" s="40">
        <v>466.1</v>
      </c>
      <c r="H199" s="41" t="str">
        <f>CONCATENATE('[1]Запрос к ф9 ЗаклДоговораСНапрПо'!AG197," ","кВ"," ",'[1]Запрос к ф9 ЗаклДоговораСНапрПо'!O197)</f>
        <v>110/10 кВ Глазково</v>
      </c>
      <c r="I199" s="16"/>
    </row>
    <row r="200" spans="1:9" ht="15" customHeight="1" x14ac:dyDescent="0.25">
      <c r="A200" s="36" t="s">
        <v>20</v>
      </c>
      <c r="B200" s="36">
        <f t="shared" si="3"/>
        <v>197</v>
      </c>
      <c r="C200" s="18" t="s">
        <v>370</v>
      </c>
      <c r="D200" s="37">
        <v>42032</v>
      </c>
      <c r="E200" s="38" t="s">
        <v>72</v>
      </c>
      <c r="F200" s="39">
        <v>15</v>
      </c>
      <c r="G200" s="40">
        <v>466.1</v>
      </c>
      <c r="H200" s="41" t="str">
        <f>CONCATENATE('[1]Запрос к ф9 ЗаклДоговораСНапрПо'!AG198," ","кВ"," ",'[1]Запрос к ф9 ЗаклДоговораСНапрПо'!O198)</f>
        <v>35/10 кВ Медное</v>
      </c>
      <c r="I200" s="16"/>
    </row>
    <row r="201" spans="1:9" ht="15" customHeight="1" x14ac:dyDescent="0.25">
      <c r="A201" s="36" t="s">
        <v>20</v>
      </c>
      <c r="B201" s="36">
        <f t="shared" si="3"/>
        <v>198</v>
      </c>
      <c r="C201" s="18" t="s">
        <v>371</v>
      </c>
      <c r="D201" s="37">
        <v>42026</v>
      </c>
      <c r="E201" s="38" t="s">
        <v>73</v>
      </c>
      <c r="F201" s="39">
        <v>15</v>
      </c>
      <c r="G201" s="40">
        <v>466.1</v>
      </c>
      <c r="H201" s="41" t="str">
        <f>CONCATENATE('[1]Запрос к ф9 ЗаклДоговораСНапрПо'!AG199," ","кВ"," ",'[1]Запрос к ф9 ЗаклДоговораСНапрПо'!O199)</f>
        <v>35/10 кВ Гришкино</v>
      </c>
      <c r="I201" s="16"/>
    </row>
    <row r="202" spans="1:9" ht="15" customHeight="1" x14ac:dyDescent="0.25">
      <c r="A202" s="36" t="s">
        <v>20</v>
      </c>
      <c r="B202" s="36">
        <f t="shared" si="3"/>
        <v>199</v>
      </c>
      <c r="C202" s="18" t="s">
        <v>372</v>
      </c>
      <c r="D202" s="37">
        <v>42018</v>
      </c>
      <c r="E202" s="38" t="s">
        <v>73</v>
      </c>
      <c r="F202" s="39">
        <v>15</v>
      </c>
      <c r="G202" s="40">
        <v>466.1</v>
      </c>
      <c r="H202" s="41" t="str">
        <f>CONCATENATE('[1]Запрос к ф9 ЗаклДоговораСНапрПо'!AG200," ","кВ"," ",'[1]Запрос к ф9 ЗаклДоговораСНапрПо'!O200)</f>
        <v>35/10 кВ Гришкино</v>
      </c>
      <c r="I202" s="16"/>
    </row>
    <row r="203" spans="1:9" ht="15" customHeight="1" x14ac:dyDescent="0.25">
      <c r="A203" s="36" t="s">
        <v>20</v>
      </c>
      <c r="B203" s="36">
        <f t="shared" si="3"/>
        <v>200</v>
      </c>
      <c r="C203" s="18" t="s">
        <v>373</v>
      </c>
      <c r="D203" s="37">
        <v>42033</v>
      </c>
      <c r="E203" s="38" t="s">
        <v>73</v>
      </c>
      <c r="F203" s="39">
        <v>2.5</v>
      </c>
      <c r="G203" s="40">
        <v>2348.13</v>
      </c>
      <c r="H203" s="41" t="str">
        <f>CONCATENATE('[1]Запрос к ф9 ЗаклДоговораСНапрПо'!AG201," ","кВ"," ",'[1]Запрос к ф9 ЗаклДоговораСНапрПо'!O201)</f>
        <v>35/10 кВ Тургиново</v>
      </c>
      <c r="I203" s="16"/>
    </row>
    <row r="204" spans="1:9" ht="15" customHeight="1" x14ac:dyDescent="0.25">
      <c r="A204" s="36" t="s">
        <v>20</v>
      </c>
      <c r="B204" s="36">
        <f t="shared" si="3"/>
        <v>201</v>
      </c>
      <c r="C204" s="18" t="s">
        <v>374</v>
      </c>
      <c r="D204" s="37">
        <v>42033</v>
      </c>
      <c r="E204" s="38" t="s">
        <v>73</v>
      </c>
      <c r="F204" s="39">
        <v>5</v>
      </c>
      <c r="G204" s="40">
        <v>466.1</v>
      </c>
      <c r="H204" s="41" t="str">
        <f>CONCATENATE('[1]Запрос к ф9 ЗаклДоговораСНапрПо'!AG202," ","кВ"," ",'[1]Запрос к ф9 ЗаклДоговораСНапрПо'!O202)</f>
        <v>110/10 кВ Медведиха</v>
      </c>
      <c r="I204" s="16"/>
    </row>
    <row r="205" spans="1:9" ht="15" customHeight="1" x14ac:dyDescent="0.25">
      <c r="A205" s="36" t="s">
        <v>20</v>
      </c>
      <c r="B205" s="36">
        <f t="shared" si="3"/>
        <v>202</v>
      </c>
      <c r="C205" s="18" t="s">
        <v>375</v>
      </c>
      <c r="D205" s="37">
        <v>42032</v>
      </c>
      <c r="E205" s="38" t="s">
        <v>73</v>
      </c>
      <c r="F205" s="39">
        <v>12</v>
      </c>
      <c r="G205" s="40">
        <v>466.1</v>
      </c>
      <c r="H205" s="41" t="str">
        <f>CONCATENATE('[1]Запрос к ф9 ЗаклДоговораСНапрПо'!AG203," ","кВ"," ",'[1]Запрос к ф9 ЗаклДоговораСНапрПо'!O203)</f>
        <v>35/10 кВ Тургиново</v>
      </c>
      <c r="I205" s="16"/>
    </row>
    <row r="206" spans="1:9" ht="15" customHeight="1" x14ac:dyDescent="0.25">
      <c r="A206" s="36" t="s">
        <v>20</v>
      </c>
      <c r="B206" s="36">
        <f t="shared" si="3"/>
        <v>203</v>
      </c>
      <c r="C206" s="18" t="s">
        <v>376</v>
      </c>
      <c r="D206" s="37">
        <v>42016</v>
      </c>
      <c r="E206" s="38" t="s">
        <v>72</v>
      </c>
      <c r="F206" s="39">
        <v>10</v>
      </c>
      <c r="G206" s="40">
        <v>466.1</v>
      </c>
      <c r="H206" s="41" t="str">
        <f>CONCATENATE('[1]Запрос к ф9 ЗаклДоговораСНапрПо'!AG204," ","кВ"," ",'[1]Запрос к ф9 ЗаклДоговораСНапрПо'!O204)</f>
        <v>35/10 кВ Нагорское</v>
      </c>
      <c r="I206" s="16"/>
    </row>
    <row r="207" spans="1:9" ht="15" customHeight="1" x14ac:dyDescent="0.25">
      <c r="A207" s="36" t="s">
        <v>20</v>
      </c>
      <c r="B207" s="36">
        <f t="shared" si="3"/>
        <v>204</v>
      </c>
      <c r="C207" s="18" t="s">
        <v>377</v>
      </c>
      <c r="D207" s="37">
        <v>42016</v>
      </c>
      <c r="E207" s="38" t="s">
        <v>72</v>
      </c>
      <c r="F207" s="39">
        <v>12</v>
      </c>
      <c r="G207" s="40">
        <v>466.1</v>
      </c>
      <c r="H207" s="41" t="str">
        <f>CONCATENATE('[1]Запрос к ф9 ЗаклДоговораСНапрПо'!AG205," ","кВ"," ",'[1]Запрос к ф9 ЗаклДоговораСНапрПо'!O205)</f>
        <v>35/10 кВ Нагорское</v>
      </c>
      <c r="I207" s="16"/>
    </row>
    <row r="208" spans="1:9" ht="15" customHeight="1" x14ac:dyDescent="0.25">
      <c r="A208" s="36" t="s">
        <v>20</v>
      </c>
      <c r="B208" s="36">
        <f t="shared" si="3"/>
        <v>205</v>
      </c>
      <c r="C208" s="18" t="s">
        <v>378</v>
      </c>
      <c r="D208" s="37">
        <v>42016</v>
      </c>
      <c r="E208" s="38" t="s">
        <v>72</v>
      </c>
      <c r="F208" s="39">
        <v>10</v>
      </c>
      <c r="G208" s="40">
        <v>466.1</v>
      </c>
      <c r="H208" s="41" t="str">
        <f>CONCATENATE('[1]Запрос к ф9 ЗаклДоговораСНапрПо'!AG206," ","кВ"," ",'[1]Запрос к ф9 ЗаклДоговораСНапрПо'!O206)</f>
        <v>35/10 кВ Нагорское</v>
      </c>
      <c r="I208" s="16"/>
    </row>
    <row r="209" spans="1:9" ht="15.75" customHeight="1" x14ac:dyDescent="0.25">
      <c r="A209" s="36" t="s">
        <v>20</v>
      </c>
      <c r="B209" s="36">
        <f t="shared" si="3"/>
        <v>206</v>
      </c>
      <c r="C209" s="18" t="s">
        <v>379</v>
      </c>
      <c r="D209" s="37">
        <v>42016</v>
      </c>
      <c r="E209" s="38" t="s">
        <v>73</v>
      </c>
      <c r="F209" s="39">
        <v>15</v>
      </c>
      <c r="G209" s="40">
        <v>466.1</v>
      </c>
      <c r="H209" s="41" t="str">
        <f>CONCATENATE('[1]Запрос к ф9 ЗаклДоговораСНапрПо'!AG207," ","кВ"," ",'[1]Запрос к ф9 ЗаклДоговораСНапрПо'!O207)</f>
        <v>35/10 кВ Нерль</v>
      </c>
      <c r="I209" s="16"/>
    </row>
    <row r="210" spans="1:9" ht="15" customHeight="1" x14ac:dyDescent="0.25">
      <c r="A210" s="36" t="s">
        <v>20</v>
      </c>
      <c r="B210" s="36">
        <f t="shared" si="3"/>
        <v>207</v>
      </c>
      <c r="C210" s="18" t="s">
        <v>380</v>
      </c>
      <c r="D210" s="37">
        <v>42025</v>
      </c>
      <c r="E210" s="38" t="s">
        <v>72</v>
      </c>
      <c r="F210" s="39">
        <v>15</v>
      </c>
      <c r="G210" s="40">
        <v>466.1</v>
      </c>
      <c r="H210" s="41" t="str">
        <f>CONCATENATE('[1]Запрос к ф9 ЗаклДоговораСНапрПо'!AG208," ","кВ"," ",'[1]Запрос к ф9 ЗаклДоговораСНапрПо'!O208)</f>
        <v>110/10 кВ Пено</v>
      </c>
      <c r="I210" s="16"/>
    </row>
    <row r="211" spans="1:9" ht="15" customHeight="1" x14ac:dyDescent="0.25">
      <c r="A211" s="36" t="s">
        <v>20</v>
      </c>
      <c r="B211" s="36">
        <f t="shared" si="3"/>
        <v>208</v>
      </c>
      <c r="C211" s="18" t="s">
        <v>381</v>
      </c>
      <c r="D211" s="37">
        <v>42033</v>
      </c>
      <c r="E211" s="38" t="s">
        <v>73</v>
      </c>
      <c r="F211" s="39">
        <v>2.5</v>
      </c>
      <c r="G211" s="40">
        <v>2348.13</v>
      </c>
      <c r="H211" s="41" t="str">
        <f>CONCATENATE('[1]Запрос к ф9 ЗаклДоговораСНапрПо'!AG209," ","кВ"," ",'[1]Запрос к ф9 ЗаклДоговораСНапрПо'!O209)</f>
        <v>35/10 кВ Городня</v>
      </c>
      <c r="I211" s="17">
        <v>42020</v>
      </c>
    </row>
    <row r="212" spans="1:9" ht="15" customHeight="1" x14ac:dyDescent="0.25">
      <c r="A212" s="36" t="s">
        <v>20</v>
      </c>
      <c r="B212" s="36">
        <f t="shared" si="3"/>
        <v>209</v>
      </c>
      <c r="C212" s="18" t="s">
        <v>382</v>
      </c>
      <c r="D212" s="37">
        <v>42018</v>
      </c>
      <c r="E212" s="38" t="s">
        <v>73</v>
      </c>
      <c r="F212" s="39">
        <v>15</v>
      </c>
      <c r="G212" s="40">
        <v>466.1</v>
      </c>
      <c r="H212" s="41" t="str">
        <f>CONCATENATE('[1]Запрос к ф9 ЗаклДоговораСНапрПо'!AG210," ","кВ"," ",'[1]Запрос к ф9 ЗаклДоговораСНапрПо'!O210)</f>
        <v>35/10 кВ Кушалино</v>
      </c>
      <c r="I212" s="16"/>
    </row>
    <row r="213" spans="1:9" ht="15" customHeight="1" x14ac:dyDescent="0.25">
      <c r="A213" s="36" t="s">
        <v>20</v>
      </c>
      <c r="B213" s="36">
        <f t="shared" si="3"/>
        <v>210</v>
      </c>
      <c r="C213" s="18" t="s">
        <v>383</v>
      </c>
      <c r="D213" s="37">
        <v>42017</v>
      </c>
      <c r="E213" s="38" t="s">
        <v>73</v>
      </c>
      <c r="F213" s="39">
        <v>10</v>
      </c>
      <c r="G213" s="40">
        <v>466.1</v>
      </c>
      <c r="H213" s="41" t="str">
        <f>CONCATENATE('[1]Запрос к ф9 ЗаклДоговораСНапрПо'!AG211," ","кВ"," ",'[1]Запрос к ф9 ЗаклДоговораСНапрПо'!O211)</f>
        <v>35/10 кВ Тургиново</v>
      </c>
      <c r="I213" s="16"/>
    </row>
    <row r="214" spans="1:9" ht="15" customHeight="1" x14ac:dyDescent="0.25">
      <c r="A214" s="36" t="s">
        <v>20</v>
      </c>
      <c r="B214" s="36">
        <f t="shared" si="3"/>
        <v>211</v>
      </c>
      <c r="C214" s="18" t="s">
        <v>384</v>
      </c>
      <c r="D214" s="37">
        <v>42017</v>
      </c>
      <c r="E214" s="38" t="s">
        <v>73</v>
      </c>
      <c r="F214" s="39">
        <v>10</v>
      </c>
      <c r="G214" s="40">
        <v>466.1</v>
      </c>
      <c r="H214" s="41" t="str">
        <f>CONCATENATE('[1]Запрос к ф9 ЗаклДоговораСНапрПо'!AG212," ","кВ"," ",'[1]Запрос к ф9 ЗаклДоговораСНапрПо'!O212)</f>
        <v>35/10 кВ Фролово</v>
      </c>
      <c r="I214" s="17">
        <v>42020</v>
      </c>
    </row>
    <row r="215" spans="1:9" ht="15" customHeight="1" x14ac:dyDescent="0.25">
      <c r="A215" s="36" t="s">
        <v>20</v>
      </c>
      <c r="B215" s="36">
        <f t="shared" si="3"/>
        <v>212</v>
      </c>
      <c r="C215" s="18" t="s">
        <v>385</v>
      </c>
      <c r="D215" s="37">
        <v>42017</v>
      </c>
      <c r="E215" s="38" t="s">
        <v>73</v>
      </c>
      <c r="F215" s="39">
        <v>10</v>
      </c>
      <c r="G215" s="40">
        <v>466.1</v>
      </c>
      <c r="H215" s="41" t="str">
        <f>CONCATENATE('[1]Запрос к ф9 ЗаклДоговораСНапрПо'!AG213," ","кВ"," ",'[1]Запрос к ф9 ЗаклДоговораСНапрПо'!O213)</f>
        <v>35/10 кВ Фролово</v>
      </c>
      <c r="I215" s="17">
        <v>42013</v>
      </c>
    </row>
    <row r="216" spans="1:9" ht="15" customHeight="1" x14ac:dyDescent="0.25">
      <c r="A216" s="36" t="s">
        <v>20</v>
      </c>
      <c r="B216" s="36">
        <f t="shared" si="3"/>
        <v>213</v>
      </c>
      <c r="C216" s="18" t="s">
        <v>386</v>
      </c>
      <c r="D216" s="37">
        <v>42017</v>
      </c>
      <c r="E216" s="38" t="s">
        <v>73</v>
      </c>
      <c r="F216" s="39">
        <v>10</v>
      </c>
      <c r="G216" s="40">
        <v>466.1</v>
      </c>
      <c r="H216" s="41" t="str">
        <f>CONCATENATE('[1]Запрос к ф9 ЗаклДоговораСНапрПо'!AG214," ","кВ"," ",'[1]Запрос к ф9 ЗаклДоговораСНапрПо'!O214)</f>
        <v>35/10 кВ Фролово</v>
      </c>
      <c r="I216" s="16"/>
    </row>
    <row r="217" spans="1:9" ht="15" customHeight="1" x14ac:dyDescent="0.25">
      <c r="A217" s="36" t="s">
        <v>20</v>
      </c>
      <c r="B217" s="36">
        <f t="shared" si="3"/>
        <v>214</v>
      </c>
      <c r="C217" s="18" t="s">
        <v>387</v>
      </c>
      <c r="D217" s="37">
        <v>42020</v>
      </c>
      <c r="E217" s="38" t="s">
        <v>72</v>
      </c>
      <c r="F217" s="39">
        <v>5</v>
      </c>
      <c r="G217" s="40">
        <v>466.1</v>
      </c>
      <c r="H217" s="41" t="str">
        <f>CONCATENATE('[1]Запрос к ф9 ЗаклДоговораСНапрПо'!AG215," ","кВ"," ",'[1]Запрос к ф9 ЗаклДоговораСНапрПо'!O215)</f>
        <v>35/10 кВ Медное</v>
      </c>
      <c r="I217" s="16"/>
    </row>
    <row r="218" spans="1:9" ht="15" customHeight="1" x14ac:dyDescent="0.25">
      <c r="A218" s="36" t="s">
        <v>20</v>
      </c>
      <c r="B218" s="36">
        <f t="shared" si="3"/>
        <v>215</v>
      </c>
      <c r="C218" s="18" t="s">
        <v>388</v>
      </c>
      <c r="D218" s="37">
        <v>42034</v>
      </c>
      <c r="E218" s="38" t="s">
        <v>73</v>
      </c>
      <c r="F218" s="39">
        <v>15</v>
      </c>
      <c r="G218" s="40">
        <v>466.1</v>
      </c>
      <c r="H218" s="41" t="str">
        <f>CONCATENATE('[1]Запрос к ф9 ЗаклДоговораСНапрПо'!AG216," ","кВ"," ",'[1]Запрос к ф9 ЗаклДоговораСНапрПо'!O216)</f>
        <v>35/6 кВ КФЗ</v>
      </c>
      <c r="I218" s="17">
        <v>42031</v>
      </c>
    </row>
    <row r="219" spans="1:9" ht="15" customHeight="1" x14ac:dyDescent="0.25">
      <c r="A219" s="36" t="s">
        <v>20</v>
      </c>
      <c r="B219" s="36">
        <f t="shared" si="3"/>
        <v>216</v>
      </c>
      <c r="C219" s="18" t="s">
        <v>389</v>
      </c>
      <c r="D219" s="37">
        <v>42018</v>
      </c>
      <c r="E219" s="38" t="s">
        <v>73</v>
      </c>
      <c r="F219" s="39">
        <v>15</v>
      </c>
      <c r="G219" s="40">
        <v>466.1</v>
      </c>
      <c r="H219" s="41" t="str">
        <f>CONCATENATE('[1]Запрос к ф9 ЗаклДоговораСНапрПо'!AG217," ","кВ"," ",'[1]Запрос к ф9 ЗаклДоговораСНапрПо'!O217)</f>
        <v>35/10 кВ Медное</v>
      </c>
      <c r="I219" s="17">
        <v>42024</v>
      </c>
    </row>
    <row r="220" spans="1:9" ht="15" customHeight="1" x14ac:dyDescent="0.25">
      <c r="A220" s="36" t="s">
        <v>20</v>
      </c>
      <c r="B220" s="36">
        <f t="shared" si="3"/>
        <v>217</v>
      </c>
      <c r="C220" s="18" t="s">
        <v>390</v>
      </c>
      <c r="D220" s="37">
        <v>42016</v>
      </c>
      <c r="E220" s="38" t="s">
        <v>73</v>
      </c>
      <c r="F220" s="39">
        <v>5</v>
      </c>
      <c r="G220" s="40">
        <v>466.1</v>
      </c>
      <c r="H220" s="41" t="str">
        <f>CONCATENATE('[1]Запрос к ф9 ЗаклДоговораСНапрПо'!AG218," ","кВ"," ",'[1]Запрос к ф9 ЗаклДоговораСНапрПо'!O218)</f>
        <v>35/10 кВ Селище</v>
      </c>
      <c r="I220" s="17">
        <v>42024</v>
      </c>
    </row>
    <row r="221" spans="1:9" ht="15" customHeight="1" x14ac:dyDescent="0.25">
      <c r="A221" s="36" t="s">
        <v>20</v>
      </c>
      <c r="B221" s="36">
        <f t="shared" si="3"/>
        <v>218</v>
      </c>
      <c r="C221" s="18" t="s">
        <v>391</v>
      </c>
      <c r="D221" s="37">
        <v>42017</v>
      </c>
      <c r="E221" s="38" t="s">
        <v>73</v>
      </c>
      <c r="F221" s="39">
        <v>10</v>
      </c>
      <c r="G221" s="40">
        <v>466.1</v>
      </c>
      <c r="H221" s="41" t="str">
        <f>CONCATENATE('[1]Запрос к ф9 ЗаклДоговораСНапрПо'!AG219," ","кВ"," ",'[1]Запрос к ф9 ЗаклДоговораСНапрПо'!O219)</f>
        <v>35/10 кВ Фролово</v>
      </c>
      <c r="I221" s="16"/>
    </row>
    <row r="222" spans="1:9" ht="14.25" customHeight="1" x14ac:dyDescent="0.25">
      <c r="A222" s="36" t="s">
        <v>20</v>
      </c>
      <c r="B222" s="36">
        <f t="shared" si="3"/>
        <v>219</v>
      </c>
      <c r="C222" s="18" t="s">
        <v>392</v>
      </c>
      <c r="D222" s="37">
        <v>42017</v>
      </c>
      <c r="E222" s="38" t="s">
        <v>73</v>
      </c>
      <c r="F222" s="39">
        <v>10</v>
      </c>
      <c r="G222" s="40">
        <v>466.1</v>
      </c>
      <c r="H222" s="41" t="str">
        <f>CONCATENATE('[1]Запрос к ф9 ЗаклДоговораСНапрПо'!AG220," ","кВ"," ",'[1]Запрос к ф9 ЗаклДоговораСНапрПо'!O220)</f>
        <v>35/10 кВ Фролово</v>
      </c>
      <c r="I222" s="16"/>
    </row>
    <row r="223" spans="1:9" ht="15" customHeight="1" x14ac:dyDescent="0.25">
      <c r="A223" s="36" t="s">
        <v>20</v>
      </c>
      <c r="B223" s="36">
        <f t="shared" si="3"/>
        <v>220</v>
      </c>
      <c r="C223" s="18" t="s">
        <v>393</v>
      </c>
      <c r="D223" s="37">
        <v>42025</v>
      </c>
      <c r="E223" s="38" t="s">
        <v>73</v>
      </c>
      <c r="F223" s="39">
        <v>15</v>
      </c>
      <c r="G223" s="40">
        <v>466.1</v>
      </c>
      <c r="H223" s="41" t="str">
        <f>CONCATENATE('[1]Запрос к ф9 ЗаклДоговораСНапрПо'!AG221," ","кВ"," ",'[1]Запрос к ф9 ЗаклДоговораСНапрПо'!O221)</f>
        <v>35/10 кВ Медное</v>
      </c>
      <c r="I223" s="16"/>
    </row>
    <row r="224" spans="1:9" ht="15" customHeight="1" x14ac:dyDescent="0.25">
      <c r="A224" s="36" t="s">
        <v>20</v>
      </c>
      <c r="B224" s="36">
        <f t="shared" si="3"/>
        <v>221</v>
      </c>
      <c r="C224" s="18" t="s">
        <v>394</v>
      </c>
      <c r="D224" s="37">
        <v>42017</v>
      </c>
      <c r="E224" s="38" t="s">
        <v>73</v>
      </c>
      <c r="F224" s="39">
        <v>11.5</v>
      </c>
      <c r="G224" s="40">
        <v>466.1</v>
      </c>
      <c r="H224" s="41" t="str">
        <f>CONCATENATE('[1]Запрос к ф9 ЗаклДоговораСНапрПо'!AG222," ","кВ"," ",'[1]Запрос к ф9 ЗаклДоговораСНапрПо'!O222)</f>
        <v>35/6 кВ Барыково</v>
      </c>
      <c r="I224" s="17">
        <v>42020</v>
      </c>
    </row>
    <row r="225" spans="1:9" ht="15" customHeight="1" x14ac:dyDescent="0.25">
      <c r="A225" s="36" t="s">
        <v>20</v>
      </c>
      <c r="B225" s="36">
        <f t="shared" si="3"/>
        <v>222</v>
      </c>
      <c r="C225" s="18" t="s">
        <v>395</v>
      </c>
      <c r="D225" s="37">
        <v>42026</v>
      </c>
      <c r="E225" s="38" t="s">
        <v>73</v>
      </c>
      <c r="F225" s="39">
        <v>5</v>
      </c>
      <c r="G225" s="40">
        <v>4139.8500000000004</v>
      </c>
      <c r="H225" s="41" t="str">
        <f>CONCATENATE('[1]Запрос к ф9 ЗаклДоговораСНапрПо'!AG223," ","кВ"," ",'[1]Запрос к ф9 ЗаклДоговораСНапрПо'!O223)</f>
        <v>35/10 кВ Гришкино</v>
      </c>
      <c r="I225" s="17">
        <v>42020</v>
      </c>
    </row>
    <row r="226" spans="1:9" ht="15" customHeight="1" x14ac:dyDescent="0.25">
      <c r="A226" s="36" t="s">
        <v>20</v>
      </c>
      <c r="B226" s="36">
        <f t="shared" si="3"/>
        <v>223</v>
      </c>
      <c r="C226" s="18" t="s">
        <v>396</v>
      </c>
      <c r="D226" s="37">
        <v>42027</v>
      </c>
      <c r="E226" s="38" t="s">
        <v>73</v>
      </c>
      <c r="F226" s="39">
        <v>15</v>
      </c>
      <c r="G226" s="40">
        <v>466.1</v>
      </c>
      <c r="H226" s="41" t="str">
        <f>CONCATENATE('[1]Запрос к ф9 ЗаклДоговораСНапрПо'!AG224," ","кВ"," ",'[1]Запрос к ф9 ЗаклДоговораСНапрПо'!O224)</f>
        <v>35/10 кВ № 1</v>
      </c>
      <c r="I226" s="16"/>
    </row>
    <row r="227" spans="1:9" ht="15" customHeight="1" x14ac:dyDescent="0.25">
      <c r="A227" s="36" t="s">
        <v>20</v>
      </c>
      <c r="B227" s="36">
        <f t="shared" si="3"/>
        <v>224</v>
      </c>
      <c r="C227" s="18" t="s">
        <v>397</v>
      </c>
      <c r="D227" s="37">
        <v>42025</v>
      </c>
      <c r="E227" s="38" t="s">
        <v>73</v>
      </c>
      <c r="F227" s="39">
        <v>15</v>
      </c>
      <c r="G227" s="40">
        <v>466.1</v>
      </c>
      <c r="H227" s="41" t="str">
        <f>CONCATENATE('[1]Запрос к ф9 ЗаклДоговораСНапрПо'!AG225," ","кВ"," ",'[1]Запрос к ф9 ЗаклДоговораСНапрПо'!O225)</f>
        <v>35/10 кВ Медное</v>
      </c>
      <c r="I227" s="16"/>
    </row>
    <row r="228" spans="1:9" ht="15" customHeight="1" x14ac:dyDescent="0.25">
      <c r="A228" s="36" t="s">
        <v>20</v>
      </c>
      <c r="B228" s="36">
        <f t="shared" si="3"/>
        <v>225</v>
      </c>
      <c r="C228" s="18" t="s">
        <v>398</v>
      </c>
      <c r="D228" s="37">
        <v>42031</v>
      </c>
      <c r="E228" s="38" t="s">
        <v>73</v>
      </c>
      <c r="F228" s="39">
        <v>15</v>
      </c>
      <c r="G228" s="40">
        <v>466.1</v>
      </c>
      <c r="H228" s="41" t="str">
        <f>CONCATENATE('[1]Запрос к ф9 ЗаклДоговораСНапрПо'!AG226," ","кВ"," ",'[1]Запрос к ф9 ЗаклДоговораСНапрПо'!O226)</f>
        <v>35/10 кВ Кушалино</v>
      </c>
      <c r="I228" s="16"/>
    </row>
    <row r="229" spans="1:9" ht="15" customHeight="1" x14ac:dyDescent="0.25">
      <c r="A229" s="36" t="s">
        <v>20</v>
      </c>
      <c r="B229" s="36">
        <f t="shared" si="3"/>
        <v>226</v>
      </c>
      <c r="C229" s="18" t="s">
        <v>399</v>
      </c>
      <c r="D229" s="37">
        <v>42025</v>
      </c>
      <c r="E229" s="38" t="s">
        <v>73</v>
      </c>
      <c r="F229" s="39">
        <v>15</v>
      </c>
      <c r="G229" s="40">
        <v>466.1</v>
      </c>
      <c r="H229" s="41" t="str">
        <f>CONCATENATE('[1]Запрос к ф9 ЗаклДоговораСНапрПо'!AG227," ","кВ"," ",'[1]Запрос к ф9 ЗаклДоговораСНапрПо'!O227)</f>
        <v>35/6 кВ Барыково</v>
      </c>
      <c r="I229" s="16"/>
    </row>
    <row r="230" spans="1:9" ht="15" customHeight="1" x14ac:dyDescent="0.25">
      <c r="A230" s="36" t="s">
        <v>20</v>
      </c>
      <c r="B230" s="36">
        <f t="shared" si="3"/>
        <v>227</v>
      </c>
      <c r="C230" s="18" t="s">
        <v>400</v>
      </c>
      <c r="D230" s="37">
        <v>42032</v>
      </c>
      <c r="E230" s="38" t="s">
        <v>73</v>
      </c>
      <c r="F230" s="39">
        <v>4.5</v>
      </c>
      <c r="G230" s="40">
        <v>466.1</v>
      </c>
      <c r="H230" s="41" t="str">
        <f>CONCATENATE('[1]Запрос к ф9 ЗаклДоговораСНапрПо'!AG228," ","кВ"," ",'[1]Запрос к ф9 ЗаклДоговораСНапрПо'!O228)</f>
        <v>35/10 кВ Красногорская</v>
      </c>
      <c r="I230" s="16"/>
    </row>
    <row r="231" spans="1:9" ht="15" customHeight="1" x14ac:dyDescent="0.25">
      <c r="A231" s="36" t="s">
        <v>20</v>
      </c>
      <c r="B231" s="36">
        <f t="shared" si="3"/>
        <v>228</v>
      </c>
      <c r="C231" s="18" t="s">
        <v>401</v>
      </c>
      <c r="D231" s="37">
        <v>42032</v>
      </c>
      <c r="E231" s="38" t="s">
        <v>73</v>
      </c>
      <c r="F231" s="39">
        <v>10</v>
      </c>
      <c r="G231" s="40">
        <v>466.1</v>
      </c>
      <c r="H231" s="41" t="str">
        <f>CONCATENATE('[1]Запрос к ф9 ЗаклДоговораСНапрПо'!AG229," ","кВ"," ",'[1]Запрос к ф9 ЗаклДоговораСНапрПо'!O229)</f>
        <v>35/10 кВ Дмитрова Гора</v>
      </c>
      <c r="I231" s="16"/>
    </row>
    <row r="232" spans="1:9" ht="15" customHeight="1" x14ac:dyDescent="0.25">
      <c r="A232" s="36" t="s">
        <v>20</v>
      </c>
      <c r="B232" s="36">
        <f t="shared" si="3"/>
        <v>229</v>
      </c>
      <c r="C232" s="18" t="s">
        <v>402</v>
      </c>
      <c r="D232" s="37">
        <v>42034</v>
      </c>
      <c r="E232" s="38" t="s">
        <v>73</v>
      </c>
      <c r="F232" s="39">
        <v>12</v>
      </c>
      <c r="G232" s="40">
        <v>466.1</v>
      </c>
      <c r="H232" s="41" t="str">
        <f>CONCATENATE('[1]Запрос к ф9 ЗаклДоговораСНапрПо'!AG230," ","кВ"," ",'[1]Запрос к ф9 ЗаклДоговораСНапрПо'!O230)</f>
        <v>110/35/10 кВ Чертолино</v>
      </c>
      <c r="I232" s="17">
        <v>42032</v>
      </c>
    </row>
    <row r="233" spans="1:9" ht="15" customHeight="1" x14ac:dyDescent="0.25">
      <c r="A233" s="36" t="s">
        <v>20</v>
      </c>
      <c r="B233" s="36">
        <f t="shared" si="3"/>
        <v>230</v>
      </c>
      <c r="C233" s="18" t="s">
        <v>403</v>
      </c>
      <c r="D233" s="37">
        <v>42030</v>
      </c>
      <c r="E233" s="38" t="s">
        <v>73</v>
      </c>
      <c r="F233" s="39">
        <v>5</v>
      </c>
      <c r="G233" s="40">
        <v>466.1</v>
      </c>
      <c r="H233" s="41" t="str">
        <f>CONCATENATE('[1]Запрос к ф9 ЗаклДоговораСНапрПо'!AG231," ","кВ"," ",'[1]Запрос к ф9 ЗаклДоговораСНапрПо'!O231)</f>
        <v>110/35/10 кВ Заднее Поле</v>
      </c>
      <c r="I233" s="16"/>
    </row>
    <row r="234" spans="1:9" ht="15" customHeight="1" x14ac:dyDescent="0.25">
      <c r="A234" s="36" t="s">
        <v>20</v>
      </c>
      <c r="B234" s="36">
        <f t="shared" si="3"/>
        <v>231</v>
      </c>
      <c r="C234" s="18" t="s">
        <v>404</v>
      </c>
      <c r="D234" s="37">
        <v>42020</v>
      </c>
      <c r="E234" s="38" t="s">
        <v>73</v>
      </c>
      <c r="F234" s="39">
        <v>5</v>
      </c>
      <c r="G234" s="40">
        <v>4139.8500000000004</v>
      </c>
      <c r="H234" s="41" t="str">
        <f>CONCATENATE('[1]Запрос к ф9 ЗаклДоговораСНапрПо'!AG232," ","кВ"," ",'[1]Запрос к ф9 ЗаклДоговораСНапрПо'!O232)</f>
        <v>35/10 кВ Тургиново</v>
      </c>
      <c r="I234" s="16"/>
    </row>
    <row r="235" spans="1:9" ht="15" customHeight="1" x14ac:dyDescent="0.25">
      <c r="A235" s="36" t="s">
        <v>20</v>
      </c>
      <c r="B235" s="36">
        <f t="shared" si="3"/>
        <v>232</v>
      </c>
      <c r="C235" s="18" t="s">
        <v>405</v>
      </c>
      <c r="D235" s="37">
        <v>42031</v>
      </c>
      <c r="E235" s="38" t="s">
        <v>73</v>
      </c>
      <c r="F235" s="39">
        <v>15</v>
      </c>
      <c r="G235" s="40">
        <v>466.1</v>
      </c>
      <c r="H235" s="41" t="str">
        <f>CONCATENATE('[1]Запрос к ф9 ЗаклДоговораСНапрПо'!AG233," ","кВ"," ",'[1]Запрос к ф9 ЗаклДоговораСНапрПо'!O233)</f>
        <v>110/35/10 кВ Старица</v>
      </c>
      <c r="I235" s="16"/>
    </row>
    <row r="236" spans="1:9" ht="15" customHeight="1" x14ac:dyDescent="0.25">
      <c r="A236" s="36" t="s">
        <v>20</v>
      </c>
      <c r="B236" s="36">
        <f t="shared" si="3"/>
        <v>233</v>
      </c>
      <c r="C236" s="18" t="s">
        <v>406</v>
      </c>
      <c r="D236" s="37">
        <v>42025</v>
      </c>
      <c r="E236" s="38" t="s">
        <v>73</v>
      </c>
      <c r="F236" s="39">
        <v>15</v>
      </c>
      <c r="G236" s="40">
        <v>466.1</v>
      </c>
      <c r="H236" s="41" t="str">
        <f>CONCATENATE('[1]Запрос к ф9 ЗаклДоговораСНапрПо'!AG234," ","кВ"," ",'[1]Запрос к ф9 ЗаклДоговораСНапрПо'!O234)</f>
        <v>110/35/10 кВ Лихославль</v>
      </c>
      <c r="I236" s="17">
        <v>42034</v>
      </c>
    </row>
    <row r="237" spans="1:9" ht="15" customHeight="1" x14ac:dyDescent="0.25">
      <c r="A237" s="36" t="s">
        <v>20</v>
      </c>
      <c r="B237" s="36">
        <f t="shared" si="3"/>
        <v>234</v>
      </c>
      <c r="C237" s="18" t="s">
        <v>407</v>
      </c>
      <c r="D237" s="37">
        <v>42031</v>
      </c>
      <c r="E237" s="38" t="s">
        <v>73</v>
      </c>
      <c r="F237" s="39">
        <v>15</v>
      </c>
      <c r="G237" s="40">
        <v>466.1</v>
      </c>
      <c r="H237" s="41" t="str">
        <f>CONCATENATE('[1]Запрос к ф9 ЗаклДоговораСНапрПо'!AG235," ","кВ"," ",'[1]Запрос к ф9 ЗаклДоговораСНапрПо'!O235)</f>
        <v>35/10 кВ РМК</v>
      </c>
      <c r="I237" s="16"/>
    </row>
    <row r="238" spans="1:9" ht="15" customHeight="1" x14ac:dyDescent="0.25">
      <c r="A238" s="36" t="s">
        <v>20</v>
      </c>
      <c r="B238" s="36">
        <f t="shared" si="3"/>
        <v>235</v>
      </c>
      <c r="C238" s="18" t="s">
        <v>408</v>
      </c>
      <c r="D238" s="37">
        <v>42027</v>
      </c>
      <c r="E238" s="38" t="s">
        <v>73</v>
      </c>
      <c r="F238" s="39">
        <v>5</v>
      </c>
      <c r="G238" s="40">
        <v>466.1</v>
      </c>
      <c r="H238" s="41" t="str">
        <f>CONCATENATE('[1]Запрос к ф9 ЗаклДоговораСНапрПо'!AG236," ","кВ"," ",'[1]Запрос к ф9 ЗаклДоговораСНапрПо'!O236)</f>
        <v>35/10 кВ № 1</v>
      </c>
      <c r="I238" s="16"/>
    </row>
    <row r="239" spans="1:9" ht="15" customHeight="1" x14ac:dyDescent="0.25">
      <c r="A239" s="36" t="s">
        <v>20</v>
      </c>
      <c r="B239" s="36">
        <f t="shared" si="3"/>
        <v>236</v>
      </c>
      <c r="C239" s="18" t="s">
        <v>409</v>
      </c>
      <c r="D239" s="37">
        <v>42030</v>
      </c>
      <c r="E239" s="38" t="s">
        <v>73</v>
      </c>
      <c r="F239" s="39">
        <v>5</v>
      </c>
      <c r="G239" s="40">
        <v>466.1</v>
      </c>
      <c r="H239" s="41" t="str">
        <f>CONCATENATE('[1]Запрос к ф9 ЗаклДоговораСНапрПо'!AG237," ","кВ"," ",'[1]Запрос к ф9 ЗаклДоговораСНапрПо'!O237)</f>
        <v>35/6 кВ Белый городок 35</v>
      </c>
      <c r="I239" s="16"/>
    </row>
    <row r="240" spans="1:9" ht="15" customHeight="1" x14ac:dyDescent="0.25">
      <c r="A240" s="36" t="s">
        <v>20</v>
      </c>
      <c r="B240" s="36">
        <f t="shared" si="3"/>
        <v>237</v>
      </c>
      <c r="C240" s="18" t="s">
        <v>410</v>
      </c>
      <c r="D240" s="37">
        <v>42031</v>
      </c>
      <c r="E240" s="38" t="s">
        <v>73</v>
      </c>
      <c r="F240" s="39">
        <v>15</v>
      </c>
      <c r="G240" s="40">
        <v>9915.9</v>
      </c>
      <c r="H240" s="41" t="str">
        <f>CONCATENATE('[1]Запрос к ф9 ЗаклДоговораСНапрПо'!AG238," ","кВ"," ",'[1]Запрос к ф9 ЗаклДоговораСНапрПо'!O238)</f>
        <v>35/10 кВ РМК</v>
      </c>
      <c r="I240" s="16"/>
    </row>
    <row r="241" spans="1:9" ht="15" customHeight="1" x14ac:dyDescent="0.25">
      <c r="A241" s="36" t="s">
        <v>20</v>
      </c>
      <c r="B241" s="36">
        <f t="shared" si="3"/>
        <v>238</v>
      </c>
      <c r="C241" s="18" t="s">
        <v>411</v>
      </c>
      <c r="D241" s="37">
        <v>42030</v>
      </c>
      <c r="E241" s="38" t="s">
        <v>72</v>
      </c>
      <c r="F241" s="39">
        <v>15</v>
      </c>
      <c r="G241" s="40">
        <v>466.1</v>
      </c>
      <c r="H241" s="41" t="str">
        <f>CONCATENATE('[1]Запрос к ф9 ЗаклДоговораСНапрПо'!AG239," ","кВ"," ",'[1]Запрос к ф9 ЗаклДоговораСНапрПо'!O239)</f>
        <v>35/6 кВ Каликино</v>
      </c>
      <c r="I241" s="16"/>
    </row>
    <row r="242" spans="1:9" ht="15" customHeight="1" x14ac:dyDescent="0.25">
      <c r="A242" s="36" t="s">
        <v>20</v>
      </c>
      <c r="B242" s="36">
        <f t="shared" si="3"/>
        <v>239</v>
      </c>
      <c r="C242" s="18" t="s">
        <v>412</v>
      </c>
      <c r="D242" s="37">
        <v>42024</v>
      </c>
      <c r="E242" s="38" t="s">
        <v>73</v>
      </c>
      <c r="F242" s="39">
        <v>8</v>
      </c>
      <c r="G242" s="40">
        <v>466.1</v>
      </c>
      <c r="H242" s="41" t="str">
        <f>CONCATENATE('[1]Запрос к ф9 ЗаклДоговораСНапрПо'!AG240," ","кВ"," ",'[1]Запрос к ф9 ЗаклДоговораСНапрПо'!O240)</f>
        <v>35/6 кВ Карачарово</v>
      </c>
      <c r="I242" s="16"/>
    </row>
    <row r="243" spans="1:9" ht="15" customHeight="1" x14ac:dyDescent="0.25">
      <c r="A243" s="36" t="s">
        <v>20</v>
      </c>
      <c r="B243" s="36">
        <f t="shared" si="3"/>
        <v>240</v>
      </c>
      <c r="C243" s="18" t="s">
        <v>413</v>
      </c>
      <c r="D243" s="37">
        <v>42023</v>
      </c>
      <c r="E243" s="38" t="s">
        <v>73</v>
      </c>
      <c r="F243" s="39">
        <v>3</v>
      </c>
      <c r="G243" s="40">
        <v>466.1</v>
      </c>
      <c r="H243" s="41" t="str">
        <f>CONCATENATE('[1]Запрос к ф9 ЗаклДоговораСНапрПо'!AG241," ","кВ"," ",'[1]Запрос к ф9 ЗаклДоговораСНапрПо'!O241)</f>
        <v>35/10 кВ Тимково</v>
      </c>
      <c r="I243" s="16"/>
    </row>
    <row r="244" spans="1:9" ht="15" customHeight="1" x14ac:dyDescent="0.25">
      <c r="A244" s="36" t="s">
        <v>20</v>
      </c>
      <c r="B244" s="36">
        <f t="shared" si="3"/>
        <v>241</v>
      </c>
      <c r="C244" s="18" t="s">
        <v>414</v>
      </c>
      <c r="D244" s="37">
        <v>42018</v>
      </c>
      <c r="E244" s="38" t="s">
        <v>73</v>
      </c>
      <c r="F244" s="39">
        <v>5</v>
      </c>
      <c r="G244" s="40">
        <v>466.1</v>
      </c>
      <c r="H244" s="41" t="str">
        <f>CONCATENATE('[1]Запрос к ф9 ЗаклДоговораСНапрПо'!AG242," ","кВ"," ",'[1]Запрос к ф9 ЗаклДоговораСНапрПо'!O242)</f>
        <v>35/10 кВ Ельцы</v>
      </c>
      <c r="I244" s="16"/>
    </row>
    <row r="245" spans="1:9" ht="15" customHeight="1" x14ac:dyDescent="0.25">
      <c r="A245" s="36" t="s">
        <v>20</v>
      </c>
      <c r="B245" s="36">
        <f t="shared" si="3"/>
        <v>242</v>
      </c>
      <c r="C245" s="18" t="s">
        <v>415</v>
      </c>
      <c r="D245" s="37">
        <v>42033</v>
      </c>
      <c r="E245" s="38" t="s">
        <v>72</v>
      </c>
      <c r="F245" s="39">
        <v>15</v>
      </c>
      <c r="G245" s="40">
        <v>466.1</v>
      </c>
      <c r="H245" s="41" t="str">
        <f>CONCATENATE('[1]Запрос к ф9 ЗаклДоговораСНапрПо'!AG243," ","кВ"," ",'[1]Запрос к ф9 ЗаклДоговораСНапрПо'!O243)</f>
        <v>35/10 кВ Клешнево</v>
      </c>
      <c r="I245" s="16"/>
    </row>
    <row r="246" spans="1:9" ht="15" customHeight="1" x14ac:dyDescent="0.25">
      <c r="A246" s="36" t="s">
        <v>20</v>
      </c>
      <c r="B246" s="36">
        <f t="shared" si="3"/>
        <v>243</v>
      </c>
      <c r="C246" s="18" t="s">
        <v>416</v>
      </c>
      <c r="D246" s="37">
        <v>42024</v>
      </c>
      <c r="E246" s="38" t="s">
        <v>72</v>
      </c>
      <c r="F246" s="39">
        <v>15</v>
      </c>
      <c r="G246" s="40">
        <v>466.1</v>
      </c>
      <c r="H246" s="41" t="str">
        <f>CONCATENATE('[1]Запрос к ф9 ЗаклДоговораСНапрПо'!AG244," ","кВ"," ",'[1]Запрос к ф9 ЗаклДоговораСНапрПо'!O244)</f>
        <v>110/35/10 кВ Рамешки</v>
      </c>
      <c r="I246" s="16"/>
    </row>
    <row r="247" spans="1:9" ht="15" customHeight="1" x14ac:dyDescent="0.25">
      <c r="A247" s="36" t="s">
        <v>20</v>
      </c>
      <c r="B247" s="36">
        <f t="shared" si="3"/>
        <v>244</v>
      </c>
      <c r="C247" s="18" t="s">
        <v>417</v>
      </c>
      <c r="D247" s="37">
        <v>42024</v>
      </c>
      <c r="E247" s="38" t="s">
        <v>72</v>
      </c>
      <c r="F247" s="39">
        <v>15</v>
      </c>
      <c r="G247" s="40">
        <v>466.1</v>
      </c>
      <c r="H247" s="41" t="str">
        <f>CONCATENATE('[1]Запрос к ф9 ЗаклДоговораСНапрПо'!AG245," ","кВ"," ",'[1]Запрос к ф9 ЗаклДоговораСНапрПо'!O245)</f>
        <v>35/10 кВ Кушалино</v>
      </c>
      <c r="I247" s="16"/>
    </row>
    <row r="248" spans="1:9" ht="15" customHeight="1" x14ac:dyDescent="0.25">
      <c r="A248" s="36" t="s">
        <v>20</v>
      </c>
      <c r="B248" s="36">
        <f t="shared" si="3"/>
        <v>245</v>
      </c>
      <c r="C248" s="18" t="s">
        <v>418</v>
      </c>
      <c r="D248" s="37">
        <v>42016</v>
      </c>
      <c r="E248" s="38" t="s">
        <v>72</v>
      </c>
      <c r="F248" s="39">
        <v>15</v>
      </c>
      <c r="G248" s="40">
        <v>466.1</v>
      </c>
      <c r="H248" s="41" t="str">
        <f>CONCATENATE('[1]Запрос к ф9 ЗаклДоговораСНапрПо'!AG246," ","кВ"," ",'[1]Запрос к ф9 ЗаклДоговораСНапрПо'!O246)</f>
        <v>35/10 кВ Нерль</v>
      </c>
      <c r="I248" s="16"/>
    </row>
    <row r="249" spans="1:9" ht="15" customHeight="1" x14ac:dyDescent="0.25">
      <c r="A249" s="36" t="s">
        <v>20</v>
      </c>
      <c r="B249" s="36">
        <f t="shared" si="3"/>
        <v>246</v>
      </c>
      <c r="C249" s="18" t="s">
        <v>419</v>
      </c>
      <c r="D249" s="37">
        <v>42032</v>
      </c>
      <c r="E249" s="38" t="s">
        <v>73</v>
      </c>
      <c r="F249" s="39">
        <v>3</v>
      </c>
      <c r="G249" s="40">
        <v>2483.91</v>
      </c>
      <c r="H249" s="41" t="str">
        <f>CONCATENATE('[1]Запрос к ф9 ЗаклДоговораСНапрПо'!AG247," ","кВ"," ",'[1]Запрос к ф9 ЗаклДоговораСНапрПо'!O247)</f>
        <v>35/10 кВ Большое Вишенье</v>
      </c>
      <c r="I249" s="16"/>
    </row>
    <row r="250" spans="1:9" ht="15" customHeight="1" x14ac:dyDescent="0.25">
      <c r="A250" s="36" t="s">
        <v>20</v>
      </c>
      <c r="B250" s="36">
        <f t="shared" si="3"/>
        <v>247</v>
      </c>
      <c r="C250" s="18" t="s">
        <v>420</v>
      </c>
      <c r="D250" s="37">
        <v>42023</v>
      </c>
      <c r="E250" s="38" t="s">
        <v>73</v>
      </c>
      <c r="F250" s="39">
        <v>6</v>
      </c>
      <c r="G250" s="40">
        <v>466.1</v>
      </c>
      <c r="H250" s="41" t="str">
        <f>CONCATENATE('[1]Запрос к ф9 ЗаклДоговораСНапрПо'!AG248," ","кВ"," ",'[1]Запрос к ф9 ЗаклДоговораСНапрПо'!O248)</f>
        <v>110/35/10 кВ Выползово</v>
      </c>
      <c r="I250" s="16"/>
    </row>
    <row r="251" spans="1:9" ht="15" customHeight="1" x14ac:dyDescent="0.25">
      <c r="A251" s="36" t="s">
        <v>20</v>
      </c>
      <c r="B251" s="36">
        <f t="shared" si="3"/>
        <v>248</v>
      </c>
      <c r="C251" s="18" t="s">
        <v>421</v>
      </c>
      <c r="D251" s="37">
        <v>42031</v>
      </c>
      <c r="E251" s="38" t="s">
        <v>73</v>
      </c>
      <c r="F251" s="39">
        <v>7.5</v>
      </c>
      <c r="G251" s="40">
        <v>466.1</v>
      </c>
      <c r="H251" s="41" t="str">
        <f>CONCATENATE('[1]Запрос к ф9 ЗаклДоговораСНапрПо'!AG249," ","кВ"," ",'[1]Запрос к ф9 ЗаклДоговораСНапрПо'!O249)</f>
        <v>35/10 кВ Зубцов</v>
      </c>
      <c r="I251" s="16"/>
    </row>
    <row r="252" spans="1:9" ht="15" customHeight="1" x14ac:dyDescent="0.25">
      <c r="A252" s="36" t="s">
        <v>20</v>
      </c>
      <c r="B252" s="36">
        <f t="shared" si="3"/>
        <v>249</v>
      </c>
      <c r="C252" s="18" t="s">
        <v>422</v>
      </c>
      <c r="D252" s="37">
        <v>42023</v>
      </c>
      <c r="E252" s="38" t="s">
        <v>72</v>
      </c>
      <c r="F252" s="39">
        <v>5</v>
      </c>
      <c r="G252" s="40">
        <v>466.1</v>
      </c>
      <c r="H252" s="41" t="str">
        <f>CONCATENATE('[1]Запрос к ф9 ЗаклДоговораСНапрПо'!AG250," ","кВ"," ",'[1]Запрос к ф9 ЗаклДоговораСНапрПо'!O250)</f>
        <v>35/10 кВ Дмитрова Гора</v>
      </c>
      <c r="I252" s="16"/>
    </row>
    <row r="253" spans="1:9" ht="15" customHeight="1" x14ac:dyDescent="0.25">
      <c r="A253" s="36" t="s">
        <v>20</v>
      </c>
      <c r="B253" s="36">
        <f t="shared" si="3"/>
        <v>250</v>
      </c>
      <c r="C253" s="18" t="s">
        <v>423</v>
      </c>
      <c r="D253" s="37">
        <v>42023</v>
      </c>
      <c r="E253" s="38" t="s">
        <v>72</v>
      </c>
      <c r="F253" s="39">
        <v>15</v>
      </c>
      <c r="G253" s="40">
        <v>466.1</v>
      </c>
      <c r="H253" s="41" t="str">
        <f>CONCATENATE('[1]Запрос к ф9 ЗаклДоговораСНапрПо'!AG251," ","кВ"," ",'[1]Запрос к ф9 ЗаклДоговораСНапрПо'!O251)</f>
        <v>35/6 кВ Белый городок 35</v>
      </c>
      <c r="I253" s="16"/>
    </row>
    <row r="254" spans="1:9" ht="15" customHeight="1" x14ac:dyDescent="0.25">
      <c r="A254" s="36" t="s">
        <v>20</v>
      </c>
      <c r="B254" s="36">
        <f t="shared" si="3"/>
        <v>251</v>
      </c>
      <c r="C254" s="18" t="s">
        <v>424</v>
      </c>
      <c r="D254" s="37">
        <v>42018</v>
      </c>
      <c r="E254" s="38" t="s">
        <v>73</v>
      </c>
      <c r="F254" s="39">
        <v>10</v>
      </c>
      <c r="G254" s="40">
        <v>466.1</v>
      </c>
      <c r="H254" s="41" t="str">
        <f>CONCATENATE('[1]Запрос к ф9 ЗаклДоговораСНапрПо'!AG252," ","кВ"," ",'[1]Запрос к ф9 ЗаклДоговораСНапрПо'!O252)</f>
        <v>35/10 кВ Красногорская</v>
      </c>
      <c r="I254" s="16"/>
    </row>
    <row r="255" spans="1:9" ht="15" customHeight="1" x14ac:dyDescent="0.25">
      <c r="A255" s="36" t="s">
        <v>20</v>
      </c>
      <c r="B255" s="36">
        <f t="shared" si="3"/>
        <v>252</v>
      </c>
      <c r="C255" s="18" t="s">
        <v>425</v>
      </c>
      <c r="D255" s="37">
        <v>42020</v>
      </c>
      <c r="E255" s="38" t="s">
        <v>73</v>
      </c>
      <c r="F255" s="39">
        <v>15</v>
      </c>
      <c r="G255" s="40">
        <v>466.1</v>
      </c>
      <c r="H255" s="41" t="str">
        <f>CONCATENATE('[1]Запрос к ф9 ЗаклДоговораСНапрПо'!AG253," ","кВ"," ",'[1]Запрос к ф9 ЗаклДоговораСНапрПо'!O253)</f>
        <v>35/10 кВ Тургиново</v>
      </c>
      <c r="I255" s="16"/>
    </row>
    <row r="256" spans="1:9" ht="15" customHeight="1" x14ac:dyDescent="0.25">
      <c r="A256" s="36" t="s">
        <v>20</v>
      </c>
      <c r="B256" s="36">
        <f t="shared" si="3"/>
        <v>253</v>
      </c>
      <c r="C256" s="18" t="s">
        <v>426</v>
      </c>
      <c r="D256" s="37">
        <v>42026</v>
      </c>
      <c r="E256" s="38" t="s">
        <v>73</v>
      </c>
      <c r="F256" s="39">
        <v>5</v>
      </c>
      <c r="G256" s="40">
        <v>466.1</v>
      </c>
      <c r="H256" s="41" t="str">
        <f>CONCATENATE('[1]Запрос к ф9 ЗаклДоговораСНапрПо'!AG254," ","кВ"," ",'[1]Запрос к ф9 ЗаклДоговораСНапрПо'!O254)</f>
        <v>110/35/10 кВ Верхняя Троица</v>
      </c>
      <c r="I256" s="16"/>
    </row>
    <row r="257" spans="1:9" ht="15" customHeight="1" x14ac:dyDescent="0.25">
      <c r="A257" s="36" t="s">
        <v>20</v>
      </c>
      <c r="B257" s="36">
        <f t="shared" si="3"/>
        <v>254</v>
      </c>
      <c r="C257" s="18" t="s">
        <v>427</v>
      </c>
      <c r="D257" s="37">
        <v>42026</v>
      </c>
      <c r="E257" s="38" t="s">
        <v>73</v>
      </c>
      <c r="F257" s="39">
        <v>15</v>
      </c>
      <c r="G257" s="40">
        <v>12419.55</v>
      </c>
      <c r="H257" s="41" t="str">
        <f>CONCATENATE('[1]Запрос к ф9 ЗаклДоговораСНапрПо'!AG255," ","кВ"," ",'[1]Запрос к ф9 ЗаклДоговораСНапрПо'!O255)</f>
        <v>35/10 кВ Дмитрова Гора</v>
      </c>
      <c r="I257" s="16"/>
    </row>
    <row r="258" spans="1:9" ht="15" customHeight="1" x14ac:dyDescent="0.25">
      <c r="A258" s="36" t="s">
        <v>20</v>
      </c>
      <c r="B258" s="36">
        <f t="shared" si="3"/>
        <v>255</v>
      </c>
      <c r="C258" s="18" t="s">
        <v>428</v>
      </c>
      <c r="D258" s="37">
        <v>42031</v>
      </c>
      <c r="E258" s="38" t="s">
        <v>73</v>
      </c>
      <c r="F258" s="39">
        <v>15</v>
      </c>
      <c r="G258" s="40">
        <v>466.1</v>
      </c>
      <c r="H258" s="41" t="str">
        <f>CONCATENATE('[1]Запрос к ф9 ЗаклДоговораСНапрПо'!AG256," ","кВ"," ",'[1]Запрос к ф9 ЗаклДоговораСНапрПо'!O256)</f>
        <v>110/35/10 кВ Заднее Поле</v>
      </c>
      <c r="I258" s="17">
        <v>42031</v>
      </c>
    </row>
    <row r="259" spans="1:9" ht="15" customHeight="1" x14ac:dyDescent="0.25">
      <c r="A259" s="36" t="s">
        <v>20</v>
      </c>
      <c r="B259" s="36">
        <f t="shared" si="3"/>
        <v>256</v>
      </c>
      <c r="C259" s="18" t="s">
        <v>429</v>
      </c>
      <c r="D259" s="37">
        <v>42019</v>
      </c>
      <c r="E259" s="38" t="s">
        <v>72</v>
      </c>
      <c r="F259" s="39">
        <v>15</v>
      </c>
      <c r="G259" s="40">
        <v>466.1</v>
      </c>
      <c r="H259" s="41" t="str">
        <f>CONCATENATE('[1]Запрос к ф9 ЗаклДоговораСНапрПо'!AG257," ","кВ"," ",'[1]Запрос к ф9 ЗаклДоговораСНапрПо'!O257)</f>
        <v>110/35/10 кВ Весьегонск</v>
      </c>
      <c r="I259" s="16"/>
    </row>
    <row r="260" spans="1:9" ht="13.5" customHeight="1" x14ac:dyDescent="0.25">
      <c r="A260" s="36" t="s">
        <v>20</v>
      </c>
      <c r="B260" s="36">
        <f t="shared" si="3"/>
        <v>257</v>
      </c>
      <c r="C260" s="18" t="s">
        <v>430</v>
      </c>
      <c r="D260" s="37">
        <v>42023</v>
      </c>
      <c r="E260" s="38" t="s">
        <v>72</v>
      </c>
      <c r="F260" s="39">
        <v>15</v>
      </c>
      <c r="G260" s="40">
        <v>466.1</v>
      </c>
      <c r="H260" s="41" t="str">
        <f>CONCATENATE('[1]Запрос к ф9 ЗаклДоговораСНапрПо'!AG258," ","кВ"," ",'[1]Запрос к ф9 ЗаклДоговораСНапрПо'!O258)</f>
        <v>35/10 кВ Ильинское</v>
      </c>
      <c r="I260" s="16"/>
    </row>
    <row r="261" spans="1:9" x14ac:dyDescent="0.25">
      <c r="G261" s="12"/>
      <c r="I261"/>
    </row>
    <row r="262" spans="1:9" x14ac:dyDescent="0.25">
      <c r="G262" s="12"/>
    </row>
    <row r="263" spans="1:9" x14ac:dyDescent="0.25">
      <c r="G263" s="12"/>
    </row>
    <row r="264" spans="1:9" x14ac:dyDescent="0.25">
      <c r="G264" s="12"/>
    </row>
    <row r="265" spans="1:9" x14ac:dyDescent="0.25">
      <c r="G265" s="12"/>
    </row>
    <row r="266" spans="1:9" x14ac:dyDescent="0.25">
      <c r="G266" s="12"/>
    </row>
    <row r="267" spans="1:9" x14ac:dyDescent="0.25">
      <c r="G267" s="12"/>
    </row>
    <row r="268" spans="1:9" x14ac:dyDescent="0.25">
      <c r="G268" s="12"/>
    </row>
    <row r="269" spans="1:9" x14ac:dyDescent="0.25">
      <c r="G269" s="12"/>
    </row>
    <row r="270" spans="1:9" x14ac:dyDescent="0.25">
      <c r="G270" s="12"/>
    </row>
    <row r="271" spans="1:9" x14ac:dyDescent="0.25">
      <c r="G271" s="12"/>
    </row>
    <row r="272" spans="1:9" x14ac:dyDescent="0.25">
      <c r="G272" s="12"/>
    </row>
    <row r="273" spans="7:7" x14ac:dyDescent="0.25">
      <c r="G273" s="12"/>
    </row>
    <row r="274" spans="7:7" x14ac:dyDescent="0.25">
      <c r="G274" s="12"/>
    </row>
    <row r="275" spans="7:7" x14ac:dyDescent="0.25">
      <c r="G275" s="12"/>
    </row>
    <row r="276" spans="7:7" x14ac:dyDescent="0.25">
      <c r="G276" s="12"/>
    </row>
    <row r="277" spans="7:7" x14ac:dyDescent="0.25">
      <c r="G277" s="12"/>
    </row>
    <row r="278" spans="7:7" x14ac:dyDescent="0.25">
      <c r="G278" s="12"/>
    </row>
    <row r="279" spans="7:7" x14ac:dyDescent="0.25">
      <c r="G279" s="12"/>
    </row>
    <row r="280" spans="7:7" x14ac:dyDescent="0.25">
      <c r="G280" s="12"/>
    </row>
    <row r="281" spans="7:7" x14ac:dyDescent="0.25">
      <c r="G281" s="12"/>
    </row>
    <row r="282" spans="7:7" x14ac:dyDescent="0.25">
      <c r="G282" s="12"/>
    </row>
    <row r="283" spans="7:7" x14ac:dyDescent="0.25">
      <c r="G283" s="12"/>
    </row>
    <row r="284" spans="7:7" x14ac:dyDescent="0.25">
      <c r="G284" s="12"/>
    </row>
    <row r="285" spans="7:7" x14ac:dyDescent="0.25">
      <c r="G285" s="12"/>
    </row>
    <row r="286" spans="7:7" x14ac:dyDescent="0.25">
      <c r="G286" s="12"/>
    </row>
    <row r="287" spans="7:7" x14ac:dyDescent="0.25">
      <c r="G287" s="12"/>
    </row>
    <row r="288" spans="7:7" x14ac:dyDescent="0.25">
      <c r="G288" s="12"/>
    </row>
    <row r="289" spans="7:7" x14ac:dyDescent="0.25">
      <c r="G289" s="12"/>
    </row>
    <row r="290" spans="7:7" x14ac:dyDescent="0.25">
      <c r="G290" s="12"/>
    </row>
    <row r="291" spans="7:7" x14ac:dyDescent="0.25">
      <c r="G291" s="12"/>
    </row>
    <row r="292" spans="7:7" x14ac:dyDescent="0.25">
      <c r="G292" s="12"/>
    </row>
    <row r="293" spans="7:7" x14ac:dyDescent="0.25">
      <c r="G293" s="12"/>
    </row>
    <row r="294" spans="7:7" x14ac:dyDescent="0.25">
      <c r="G294" s="12"/>
    </row>
    <row r="295" spans="7:7" x14ac:dyDescent="0.25">
      <c r="G295" s="12"/>
    </row>
    <row r="296" spans="7:7" x14ac:dyDescent="0.25">
      <c r="G296" s="12"/>
    </row>
    <row r="297" spans="7:7" x14ac:dyDescent="0.25">
      <c r="G297" s="12"/>
    </row>
    <row r="298" spans="7:7" x14ac:dyDescent="0.25">
      <c r="G298" s="12"/>
    </row>
    <row r="299" spans="7:7" x14ac:dyDescent="0.25">
      <c r="G299" s="12"/>
    </row>
    <row r="300" spans="7:7" x14ac:dyDescent="0.25">
      <c r="G300" s="12"/>
    </row>
    <row r="301" spans="7:7" x14ac:dyDescent="0.25">
      <c r="G301" s="12"/>
    </row>
    <row r="302" spans="7:7" x14ac:dyDescent="0.25">
      <c r="G302" s="12"/>
    </row>
    <row r="303" spans="7:7" x14ac:dyDescent="0.25">
      <c r="G303" s="12"/>
    </row>
    <row r="304" spans="7:7" x14ac:dyDescent="0.25">
      <c r="G304" s="12"/>
    </row>
    <row r="305" spans="7:7" x14ac:dyDescent="0.25">
      <c r="G305" s="12"/>
    </row>
    <row r="306" spans="7:7" x14ac:dyDescent="0.25">
      <c r="G306" s="12"/>
    </row>
    <row r="307" spans="7:7" x14ac:dyDescent="0.25">
      <c r="G307" s="12"/>
    </row>
    <row r="308" spans="7:7" x14ac:dyDescent="0.25">
      <c r="G308" s="12"/>
    </row>
    <row r="309" spans="7:7" x14ac:dyDescent="0.25">
      <c r="G309" s="12"/>
    </row>
    <row r="310" spans="7:7" x14ac:dyDescent="0.25">
      <c r="G310" s="12"/>
    </row>
    <row r="311" spans="7:7" x14ac:dyDescent="0.25">
      <c r="G311" s="12"/>
    </row>
    <row r="312" spans="7:7" x14ac:dyDescent="0.25">
      <c r="G312" s="12"/>
    </row>
    <row r="313" spans="7:7" x14ac:dyDescent="0.25">
      <c r="G313" s="12"/>
    </row>
    <row r="314" spans="7:7" x14ac:dyDescent="0.25">
      <c r="G314" s="12"/>
    </row>
    <row r="315" spans="7:7" x14ac:dyDescent="0.25">
      <c r="G315" s="12"/>
    </row>
    <row r="316" spans="7:7" x14ac:dyDescent="0.25">
      <c r="G316" s="12"/>
    </row>
    <row r="317" spans="7:7" x14ac:dyDescent="0.25">
      <c r="G317" s="12"/>
    </row>
    <row r="318" spans="7:7" x14ac:dyDescent="0.25">
      <c r="G318" s="12"/>
    </row>
    <row r="319" spans="7:7" x14ac:dyDescent="0.25">
      <c r="G319" s="12"/>
    </row>
    <row r="320" spans="7:7" x14ac:dyDescent="0.25">
      <c r="G320" s="12"/>
    </row>
    <row r="321" spans="7:7" x14ac:dyDescent="0.25">
      <c r="G321" s="12"/>
    </row>
    <row r="322" spans="7:7" x14ac:dyDescent="0.25">
      <c r="G322" s="12"/>
    </row>
    <row r="323" spans="7:7" x14ac:dyDescent="0.25">
      <c r="G323" s="12"/>
    </row>
    <row r="324" spans="7:7" x14ac:dyDescent="0.25">
      <c r="G324" s="12"/>
    </row>
    <row r="325" spans="7:7" x14ac:dyDescent="0.25">
      <c r="G325" s="12"/>
    </row>
    <row r="326" spans="7:7" x14ac:dyDescent="0.25">
      <c r="G326" s="12"/>
    </row>
    <row r="327" spans="7:7" x14ac:dyDescent="0.25">
      <c r="G327" s="12"/>
    </row>
    <row r="328" spans="7:7" x14ac:dyDescent="0.25">
      <c r="G328" s="12"/>
    </row>
    <row r="329" spans="7:7" x14ac:dyDescent="0.25">
      <c r="G329" s="12"/>
    </row>
    <row r="330" spans="7:7" x14ac:dyDescent="0.25">
      <c r="G330" s="12"/>
    </row>
    <row r="331" spans="7:7" x14ac:dyDescent="0.25">
      <c r="G331" s="12"/>
    </row>
    <row r="332" spans="7:7" x14ac:dyDescent="0.25">
      <c r="G332" s="12"/>
    </row>
    <row r="333" spans="7:7" x14ac:dyDescent="0.25">
      <c r="G333" s="12"/>
    </row>
    <row r="334" spans="7:7" x14ac:dyDescent="0.25">
      <c r="G334" s="12"/>
    </row>
    <row r="335" spans="7:7" x14ac:dyDescent="0.25">
      <c r="G335" s="11"/>
    </row>
    <row r="336" spans="7:7" x14ac:dyDescent="0.25">
      <c r="G336" s="12"/>
    </row>
    <row r="337" spans="7:7" x14ac:dyDescent="0.25">
      <c r="G337" s="12"/>
    </row>
    <row r="338" spans="7:7" x14ac:dyDescent="0.25">
      <c r="G338" s="12"/>
    </row>
    <row r="339" spans="7:7" x14ac:dyDescent="0.25">
      <c r="G339" s="12"/>
    </row>
    <row r="340" spans="7:7" x14ac:dyDescent="0.25">
      <c r="G340" s="12"/>
    </row>
    <row r="341" spans="7:7" x14ac:dyDescent="0.25">
      <c r="G341" s="12"/>
    </row>
    <row r="342" spans="7:7" x14ac:dyDescent="0.25">
      <c r="G342" s="12"/>
    </row>
    <row r="343" spans="7:7" x14ac:dyDescent="0.25">
      <c r="G343" s="12"/>
    </row>
    <row r="344" spans="7:7" x14ac:dyDescent="0.25">
      <c r="G344" s="12"/>
    </row>
    <row r="345" spans="7:7" x14ac:dyDescent="0.25">
      <c r="G345" s="12"/>
    </row>
    <row r="346" spans="7:7" x14ac:dyDescent="0.25">
      <c r="G346" s="12"/>
    </row>
    <row r="347" spans="7:7" x14ac:dyDescent="0.25">
      <c r="G347" s="12"/>
    </row>
    <row r="348" spans="7:7" x14ac:dyDescent="0.25">
      <c r="G348" s="12"/>
    </row>
    <row r="349" spans="7:7" x14ac:dyDescent="0.25">
      <c r="G349" s="12"/>
    </row>
    <row r="350" spans="7:7" x14ac:dyDescent="0.25">
      <c r="G350" s="12"/>
    </row>
    <row r="351" spans="7:7" x14ac:dyDescent="0.25">
      <c r="G351" s="12"/>
    </row>
    <row r="352" spans="7:7" x14ac:dyDescent="0.25">
      <c r="G352" s="12"/>
    </row>
    <row r="353" spans="7:7" x14ac:dyDescent="0.25">
      <c r="G353" s="12"/>
    </row>
    <row r="354" spans="7:7" x14ac:dyDescent="0.25">
      <c r="G354" s="12"/>
    </row>
    <row r="355" spans="7:7" x14ac:dyDescent="0.25">
      <c r="G355" s="12"/>
    </row>
    <row r="356" spans="7:7" x14ac:dyDescent="0.25">
      <c r="G356" s="12"/>
    </row>
    <row r="357" spans="7:7" x14ac:dyDescent="0.25">
      <c r="G357" s="12"/>
    </row>
    <row r="358" spans="7:7" x14ac:dyDescent="0.25">
      <c r="G358" s="12"/>
    </row>
    <row r="359" spans="7:7" x14ac:dyDescent="0.25">
      <c r="G359" s="12"/>
    </row>
    <row r="360" spans="7:7" x14ac:dyDescent="0.25">
      <c r="G360" s="12"/>
    </row>
    <row r="361" spans="7:7" x14ac:dyDescent="0.25">
      <c r="G361" s="12"/>
    </row>
    <row r="362" spans="7:7" x14ac:dyDescent="0.25">
      <c r="G362" s="12"/>
    </row>
    <row r="363" spans="7:7" x14ac:dyDescent="0.25">
      <c r="G363" s="12"/>
    </row>
    <row r="364" spans="7:7" x14ac:dyDescent="0.25">
      <c r="G364" s="12"/>
    </row>
    <row r="365" spans="7:7" x14ac:dyDescent="0.25">
      <c r="G365" s="12"/>
    </row>
    <row r="366" spans="7:7" x14ac:dyDescent="0.25">
      <c r="G366" s="12"/>
    </row>
    <row r="367" spans="7:7" x14ac:dyDescent="0.25">
      <c r="G367" s="12"/>
    </row>
    <row r="368" spans="7:7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  <row r="405" spans="7:7" x14ac:dyDescent="0.25">
      <c r="G405" s="12"/>
    </row>
    <row r="406" spans="7:7" x14ac:dyDescent="0.25">
      <c r="G406" s="12"/>
    </row>
    <row r="407" spans="7:7" x14ac:dyDescent="0.25">
      <c r="G407" s="12"/>
    </row>
    <row r="408" spans="7:7" x14ac:dyDescent="0.25">
      <c r="G408" s="12"/>
    </row>
    <row r="409" spans="7:7" x14ac:dyDescent="0.25">
      <c r="G409" s="12"/>
    </row>
    <row r="410" spans="7:7" x14ac:dyDescent="0.25">
      <c r="G410" s="12"/>
    </row>
    <row r="411" spans="7:7" x14ac:dyDescent="0.25">
      <c r="G411" s="12"/>
    </row>
    <row r="412" spans="7:7" x14ac:dyDescent="0.25">
      <c r="G412" s="12"/>
    </row>
    <row r="413" spans="7:7" x14ac:dyDescent="0.25">
      <c r="G413" s="12"/>
    </row>
    <row r="414" spans="7:7" x14ac:dyDescent="0.25">
      <c r="G414" s="12"/>
    </row>
    <row r="415" spans="7:7" x14ac:dyDescent="0.25">
      <c r="G415" s="12"/>
    </row>
    <row r="416" spans="7:7" x14ac:dyDescent="0.25">
      <c r="G416" s="12"/>
    </row>
    <row r="417" spans="7:7" x14ac:dyDescent="0.25">
      <c r="G417" s="12"/>
    </row>
    <row r="418" spans="7:7" x14ac:dyDescent="0.25">
      <c r="G418" s="12"/>
    </row>
    <row r="419" spans="7:7" x14ac:dyDescent="0.25">
      <c r="G419" s="12"/>
    </row>
    <row r="420" spans="7:7" x14ac:dyDescent="0.25">
      <c r="G420" s="12"/>
    </row>
    <row r="421" spans="7:7" x14ac:dyDescent="0.25">
      <c r="G421" s="12"/>
    </row>
    <row r="422" spans="7:7" x14ac:dyDescent="0.25">
      <c r="G422" s="12"/>
    </row>
    <row r="423" spans="7:7" x14ac:dyDescent="0.25">
      <c r="G423" s="12"/>
    </row>
    <row r="424" spans="7:7" x14ac:dyDescent="0.25">
      <c r="G424" s="12"/>
    </row>
    <row r="425" spans="7:7" x14ac:dyDescent="0.25">
      <c r="G425" s="12"/>
    </row>
    <row r="426" spans="7:7" x14ac:dyDescent="0.25">
      <c r="G426" s="12"/>
    </row>
    <row r="427" spans="7:7" x14ac:dyDescent="0.25">
      <c r="G427" s="12"/>
    </row>
    <row r="428" spans="7:7" x14ac:dyDescent="0.25">
      <c r="G428" s="12"/>
    </row>
    <row r="429" spans="7:7" x14ac:dyDescent="0.25">
      <c r="G429" s="12"/>
    </row>
    <row r="430" spans="7:7" x14ac:dyDescent="0.25">
      <c r="G430" s="12"/>
    </row>
    <row r="431" spans="7:7" x14ac:dyDescent="0.25">
      <c r="G431" s="12"/>
    </row>
    <row r="432" spans="7:7" x14ac:dyDescent="0.25">
      <c r="G432" s="12"/>
    </row>
    <row r="433" spans="7:7" x14ac:dyDescent="0.25">
      <c r="G433" s="12"/>
    </row>
    <row r="434" spans="7:7" x14ac:dyDescent="0.25">
      <c r="G434" s="12"/>
    </row>
    <row r="435" spans="7:7" x14ac:dyDescent="0.25">
      <c r="G435" s="12"/>
    </row>
    <row r="436" spans="7:7" x14ac:dyDescent="0.25">
      <c r="G436" s="12"/>
    </row>
    <row r="437" spans="7:7" x14ac:dyDescent="0.25">
      <c r="G437" s="12"/>
    </row>
    <row r="438" spans="7:7" x14ac:dyDescent="0.25">
      <c r="G438" s="12"/>
    </row>
    <row r="439" spans="7:7" x14ac:dyDescent="0.25">
      <c r="G439" s="12"/>
    </row>
    <row r="440" spans="7:7" x14ac:dyDescent="0.25">
      <c r="G440" s="12"/>
    </row>
    <row r="441" spans="7:7" x14ac:dyDescent="0.25">
      <c r="G441" s="12"/>
    </row>
    <row r="442" spans="7:7" x14ac:dyDescent="0.25">
      <c r="G442" s="12"/>
    </row>
    <row r="443" spans="7:7" x14ac:dyDescent="0.25">
      <c r="G443" s="12"/>
    </row>
    <row r="444" spans="7:7" x14ac:dyDescent="0.25">
      <c r="G444" s="12"/>
    </row>
    <row r="445" spans="7:7" x14ac:dyDescent="0.25">
      <c r="G445" s="11"/>
    </row>
    <row r="446" spans="7:7" x14ac:dyDescent="0.25">
      <c r="G446" s="11"/>
    </row>
    <row r="447" spans="7:7" x14ac:dyDescent="0.25">
      <c r="G447" s="11"/>
    </row>
    <row r="448" spans="7:7" x14ac:dyDescent="0.25">
      <c r="G448" s="11"/>
    </row>
    <row r="449" spans="7:7" x14ac:dyDescent="0.25">
      <c r="G449" s="11"/>
    </row>
    <row r="450" spans="7:7" x14ac:dyDescent="0.25">
      <c r="G450" s="11"/>
    </row>
    <row r="451" spans="7:7" x14ac:dyDescent="0.25">
      <c r="G451" s="11"/>
    </row>
    <row r="452" spans="7:7" x14ac:dyDescent="0.25">
      <c r="G452" s="12"/>
    </row>
    <row r="453" spans="7:7" x14ac:dyDescent="0.25">
      <c r="G453" s="12"/>
    </row>
    <row r="454" spans="7:7" x14ac:dyDescent="0.25">
      <c r="G454" s="12"/>
    </row>
    <row r="455" spans="7:7" x14ac:dyDescent="0.25">
      <c r="G455" s="12"/>
    </row>
    <row r="456" spans="7:7" x14ac:dyDescent="0.25">
      <c r="G456" s="12"/>
    </row>
    <row r="457" spans="7:7" x14ac:dyDescent="0.25">
      <c r="G457" s="12"/>
    </row>
    <row r="458" spans="7:7" x14ac:dyDescent="0.25">
      <c r="G458" s="12"/>
    </row>
    <row r="459" spans="7:7" x14ac:dyDescent="0.25">
      <c r="G459" s="12"/>
    </row>
    <row r="460" spans="7:7" x14ac:dyDescent="0.25">
      <c r="G460" s="12"/>
    </row>
    <row r="461" spans="7:7" x14ac:dyDescent="0.25">
      <c r="G461" s="12"/>
    </row>
    <row r="462" spans="7:7" x14ac:dyDescent="0.25">
      <c r="G462" s="12"/>
    </row>
    <row r="463" spans="7:7" x14ac:dyDescent="0.25">
      <c r="G463" s="12"/>
    </row>
    <row r="464" spans="7:7" x14ac:dyDescent="0.25">
      <c r="G464" s="12"/>
    </row>
    <row r="465" spans="7:7" x14ac:dyDescent="0.25">
      <c r="G465" s="12"/>
    </row>
    <row r="466" spans="7:7" x14ac:dyDescent="0.25">
      <c r="G466" s="12"/>
    </row>
    <row r="467" spans="7:7" x14ac:dyDescent="0.25">
      <c r="G467" s="11"/>
    </row>
    <row r="468" spans="7:7" x14ac:dyDescent="0.25">
      <c r="G468" s="12"/>
    </row>
    <row r="469" spans="7:7" x14ac:dyDescent="0.25">
      <c r="G469" s="12"/>
    </row>
    <row r="470" spans="7:7" x14ac:dyDescent="0.25">
      <c r="G470" s="12"/>
    </row>
    <row r="471" spans="7:7" x14ac:dyDescent="0.25">
      <c r="G471" s="12"/>
    </row>
    <row r="472" spans="7:7" x14ac:dyDescent="0.25">
      <c r="G472" s="11"/>
    </row>
  </sheetData>
  <autoFilter ref="A3:I260"/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2011-01-31T07:42:17Z</cp:lastPrinted>
  <dcterms:created xsi:type="dcterms:W3CDTF">2010-04-23T14:29:34Z</dcterms:created>
  <dcterms:modified xsi:type="dcterms:W3CDTF">2015-02-27T15:25:18Z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