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895" windowHeight="1240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<sst xmlns="http://schemas.openxmlformats.org/spreadsheetml/2006/main" count="373" uniqueCount="40">
  <si>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</si>
  <si>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</si>
  <si>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</si>
  <si>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</si>
  <si>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</si>
  <si>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</si>
  <si>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</si>
  <si>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</si>
  <si>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</si>
  <si>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</si>
  <si>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</si>
  <si>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</si>
  <si>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</si>
  <si>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</si>
  <si>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</si>
  <si>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Затраты, тыс. руб.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</si>
  <si>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</si>
  <si>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</si>
  <si>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</si>
  <si>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</si>
  <si>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</si>
  <si>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4 кв</t>
  </si>
  <si>
    <t>3 кв</t>
  </si>
  <si>
    <t>2 кв</t>
  </si>
  <si>
    <t>1 кв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</si>
  <si>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</si>
  <si>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</si>
  <si>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</si>
  <si>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</si>
  <si>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</si>
  <si>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</si>
  <si>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</si>
  <si>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</si>
  <si>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</si>
  <si>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</si>
  <si>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</si>
  <si>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</si>
  <si>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</si>
  <si>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</si>
  <si>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Годовые графики капитального ремонта электросетевых объектов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</si>
</sst>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32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32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65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0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01" xfId="53"/>
    <cellStyle name="Обычный 102" xfId="54"/>
    <cellStyle name="Обычный 103" xfId="55"/>
    <cellStyle name="Обычный 2" xfId="56"/>
    <cellStyle name="Обычный 20" xfId="57"/>
    <cellStyle name="Обычный 30" xfId="58"/>
    <cellStyle name="Обычный 4" xfId="59"/>
    <cellStyle name="Обычный 43" xfId="60"/>
    <cellStyle name="Обычный 93" xfId="61"/>
    <cellStyle name="Обычный 94" xfId="62"/>
    <cellStyle name="Обычный 95" xfId="63"/>
    <cellStyle name="Обычный 96" xfId="64"/>
    <cellStyle name="Обычный 97" xfId="65"/>
    <cellStyle name="Обычный 98" xfId="66"/>
    <cellStyle name="Обычный 9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Zeros="0" tabSelected="1" zoomScalePageLayoutView="0" workbookViewId="0" topLeftCell="A1">
      <selection activeCell="S136" sqref="S136"/>
    </sheetView>
  </sheetViews>
  <sheetFormatPr defaultColWidth="9.140625" defaultRowHeight="15"/>
  <cols>
    <col min="1" max="1" width="13.8515625" style="4" bestFit="1" customWidth="1"/>
    <col min="2" max="2" width="21.140625" style="4" bestFit="1" customWidth="1"/>
    <col min="3" max="3" width="8.140625" style="8" bestFit="1" customWidth="1"/>
    <col min="4" max="4" width="8.8515625" style="8" bestFit="1" customWidth="1"/>
    <col min="5" max="5" width="8.140625" style="8" bestFit="1" customWidth="1"/>
    <col min="6" max="6" width="8.57421875" style="8" hidden="1" customWidth="1"/>
    <col min="7" max="9" width="9.140625" style="8" bestFit="1" customWidth="1"/>
    <col min="10" max="10" width="9.57421875" style="8" hidden="1" customWidth="1"/>
    <col min="11" max="12" width="9.140625" style="8" bestFit="1" customWidth="1"/>
    <col min="13" max="13" width="9.28125" style="8" bestFit="1" customWidth="1"/>
    <col min="14" max="14" width="9.57421875" style="8" hidden="1" customWidth="1"/>
    <col min="15" max="15" width="8.28125" style="8" bestFit="1" customWidth="1"/>
    <col min="16" max="16" width="8.140625" style="8" bestFit="1" customWidth="1"/>
    <col min="17" max="17" width="8.421875" style="8" bestFit="1" customWidth="1"/>
    <col min="18" max="18" width="9.57421875" style="7" hidden="1" customWidth="1"/>
    <col min="19" max="19" width="11.8515625" style="1" bestFit="1" customWidth="1"/>
    <col min="20" max="16384" width="9.140625" style="4" customWidth="1"/>
  </cols>
  <sheetData>
    <row r="1" spans="1:19" s="1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2" customFormat="1" ht="2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>
      <c r="A5" s="46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15.75" thickBot="1">
      <c r="A6" s="41" t="s">
        <v>0</v>
      </c>
      <c r="B6" s="42"/>
      <c r="C6" s="33" t="s">
        <v>1</v>
      </c>
      <c r="D6" s="34" t="s">
        <v>2</v>
      </c>
      <c r="E6" s="34" t="s">
        <v>3</v>
      </c>
      <c r="F6" s="35" t="s">
        <v>24</v>
      </c>
      <c r="G6" s="34" t="s">
        <v>4</v>
      </c>
      <c r="H6" s="34" t="s">
        <v>5</v>
      </c>
      <c r="I6" s="34" t="s">
        <v>6</v>
      </c>
      <c r="J6" s="35" t="s">
        <v>23</v>
      </c>
      <c r="K6" s="34" t="s">
        <v>7</v>
      </c>
      <c r="L6" s="34" t="s">
        <v>8</v>
      </c>
      <c r="M6" s="34" t="s">
        <v>9</v>
      </c>
      <c r="N6" s="35" t="s">
        <v>22</v>
      </c>
      <c r="O6" s="34" t="s">
        <v>10</v>
      </c>
      <c r="P6" s="34" t="s">
        <v>11</v>
      </c>
      <c r="Q6" s="34" t="s">
        <v>12</v>
      </c>
      <c r="R6" s="35" t="s">
        <v>21</v>
      </c>
      <c r="S6" s="36" t="s">
        <v>13</v>
      </c>
    </row>
    <row r="7" spans="1:19" ht="15">
      <c r="A7" s="43" t="s">
        <v>14</v>
      </c>
      <c r="B7" s="17" t="s">
        <v>16</v>
      </c>
      <c r="C7" s="18">
        <v>0</v>
      </c>
      <c r="D7" s="18">
        <v>0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>O7+P7+Q7</f>
        <v>0</v>
      </c>
      <c r="S7" s="20">
        <f>C7+D7+E7+G7+H7+I7+K7+L7+M7+O7+P7+Q7</f>
        <v>0</v>
      </c>
    </row>
    <row r="8" spans="1:19" ht="15.75" thickBot="1">
      <c r="A8" s="44"/>
      <c r="B8" s="21" t="s">
        <v>15</v>
      </c>
      <c r="C8" s="22">
        <v>0</v>
      </c>
      <c r="D8" s="22">
        <v>0</v>
      </c>
      <c r="E8" s="22">
        <v>153.9156066</v>
      </c>
      <c r="F8" s="16">
        <v>153.9156066</v>
      </c>
      <c r="G8" s="22">
        <v>6632.845687142319</v>
      </c>
      <c r="H8" s="22">
        <v>9492.033786525812</v>
      </c>
      <c r="I8" s="22">
        <v>6234.047136938983</v>
      </c>
      <c r="J8" s="22">
        <v>22358.926610607115</v>
      </c>
      <c r="K8" s="22">
        <v>11630.633340876502</v>
      </c>
      <c r="L8" s="22">
        <v>8356.012864590308</v>
      </c>
      <c r="M8" s="22">
        <v>5442.54763278409</v>
      </c>
      <c r="N8" s="22">
        <v>25429.193838250896</v>
      </c>
      <c r="O8" s="22">
        <v>0</v>
      </c>
      <c r="P8" s="22">
        <v>0</v>
      </c>
      <c r="Q8" s="22">
        <v>0</v>
      </c>
      <c r="R8" s="22">
        <f aca="true" t="shared" si="0" ref="R8:R14">O8+P8+Q8</f>
        <v>0</v>
      </c>
      <c r="S8" s="23">
        <f aca="true" t="shared" si="1" ref="S8:S15">C8+D8+E8+G8+H8+I8+K8+L8+M8+O8+P8+Q8</f>
        <v>47942.03605545802</v>
      </c>
    </row>
    <row r="9" spans="1:19" ht="15">
      <c r="A9" s="43" t="s">
        <v>17</v>
      </c>
      <c r="B9" s="17" t="s">
        <v>15</v>
      </c>
      <c r="C9" s="24">
        <v>0</v>
      </c>
      <c r="D9" s="24">
        <v>0</v>
      </c>
      <c r="E9" s="24">
        <v>0</v>
      </c>
      <c r="F9" s="25">
        <v>0</v>
      </c>
      <c r="G9" s="24">
        <v>1127.6192166244998</v>
      </c>
      <c r="H9" s="24">
        <v>1434.7473388550502</v>
      </c>
      <c r="I9" s="24">
        <v>1097.3013356070005</v>
      </c>
      <c r="J9" s="24">
        <v>3659.6678910865503</v>
      </c>
      <c r="K9" s="24">
        <v>664.2915055388999</v>
      </c>
      <c r="L9" s="24">
        <v>1428.9270882595029</v>
      </c>
      <c r="M9" s="24">
        <v>1147.2415346700004</v>
      </c>
      <c r="N9" s="24">
        <v>3240.460128468403</v>
      </c>
      <c r="O9" s="24">
        <v>90.17393264980001</v>
      </c>
      <c r="P9" s="24">
        <v>0</v>
      </c>
      <c r="Q9" s="24">
        <v>0</v>
      </c>
      <c r="R9" s="24">
        <f t="shared" si="0"/>
        <v>90.17393264980001</v>
      </c>
      <c r="S9" s="26">
        <f t="shared" si="1"/>
        <v>6990.301952204753</v>
      </c>
    </row>
    <row r="10" spans="1:19" ht="15.75" thickBot="1">
      <c r="A10" s="44"/>
      <c r="B10" s="21" t="s">
        <v>18</v>
      </c>
      <c r="C10" s="22">
        <v>0</v>
      </c>
      <c r="D10" s="22">
        <v>0</v>
      </c>
      <c r="E10" s="22">
        <v>0</v>
      </c>
      <c r="F10" s="16">
        <v>0</v>
      </c>
      <c r="G10" s="22">
        <v>92.1</v>
      </c>
      <c r="H10" s="22">
        <v>70.55</v>
      </c>
      <c r="I10" s="22">
        <v>24.58</v>
      </c>
      <c r="J10" s="22">
        <v>187.22999999999996</v>
      </c>
      <c r="K10" s="22">
        <v>23.058</v>
      </c>
      <c r="L10" s="22">
        <v>33.661</v>
      </c>
      <c r="M10" s="22">
        <v>52.4</v>
      </c>
      <c r="N10" s="22">
        <v>109.119</v>
      </c>
      <c r="O10" s="22">
        <v>0</v>
      </c>
      <c r="P10" s="22">
        <v>0</v>
      </c>
      <c r="Q10" s="22">
        <v>0</v>
      </c>
      <c r="R10" s="22">
        <f t="shared" si="0"/>
        <v>0</v>
      </c>
      <c r="S10" s="23">
        <f t="shared" si="1"/>
        <v>296.34899999999993</v>
      </c>
    </row>
    <row r="11" spans="1:19" ht="15">
      <c r="A11" s="43" t="s">
        <v>19</v>
      </c>
      <c r="B11" s="17" t="s">
        <v>15</v>
      </c>
      <c r="C11" s="24">
        <v>0</v>
      </c>
      <c r="D11" s="24">
        <v>0</v>
      </c>
      <c r="E11" s="24">
        <v>1453.8478724343063</v>
      </c>
      <c r="F11" s="25">
        <v>1453.8478724343063</v>
      </c>
      <c r="G11" s="24">
        <v>12040.200424157978</v>
      </c>
      <c r="H11" s="24">
        <v>15036.97971722835</v>
      </c>
      <c r="I11" s="24">
        <v>23098.00469316079</v>
      </c>
      <c r="J11" s="24">
        <v>50175.18483454712</v>
      </c>
      <c r="K11" s="24">
        <v>21350.451356683203</v>
      </c>
      <c r="L11" s="24">
        <v>24676.55970716182</v>
      </c>
      <c r="M11" s="24">
        <v>17625.211565822887</v>
      </c>
      <c r="N11" s="24">
        <v>63652.222629667915</v>
      </c>
      <c r="O11" s="24">
        <v>3616.26727605422</v>
      </c>
      <c r="P11" s="24">
        <v>138</v>
      </c>
      <c r="Q11" s="24">
        <v>92</v>
      </c>
      <c r="R11" s="24">
        <f t="shared" si="0"/>
        <v>3846.26727605422</v>
      </c>
      <c r="S11" s="26">
        <f t="shared" si="1"/>
        <v>119127.52261270356</v>
      </c>
    </row>
    <row r="12" spans="1:19" ht="15">
      <c r="A12" s="45"/>
      <c r="B12" s="12" t="s">
        <v>18</v>
      </c>
      <c r="C12" s="13">
        <v>0</v>
      </c>
      <c r="D12" s="13">
        <v>0</v>
      </c>
      <c r="E12" s="13">
        <v>32.5</v>
      </c>
      <c r="F12" s="14">
        <v>32.5</v>
      </c>
      <c r="G12" s="13">
        <v>44.020999999999994</v>
      </c>
      <c r="H12" s="13">
        <v>109.059</v>
      </c>
      <c r="I12" s="13">
        <v>293.857</v>
      </c>
      <c r="J12" s="13">
        <v>446.937</v>
      </c>
      <c r="K12" s="13">
        <v>421.19900000000007</v>
      </c>
      <c r="L12" s="13">
        <v>500.61800000000005</v>
      </c>
      <c r="M12" s="13">
        <v>282.129</v>
      </c>
      <c r="N12" s="13">
        <v>1203.9460000000001</v>
      </c>
      <c r="O12" s="13">
        <v>43.702000000000005</v>
      </c>
      <c r="P12" s="13">
        <v>0</v>
      </c>
      <c r="Q12" s="13">
        <v>0</v>
      </c>
      <c r="R12" s="13">
        <f t="shared" si="0"/>
        <v>43.702000000000005</v>
      </c>
      <c r="S12" s="15">
        <f t="shared" si="1"/>
        <v>1727.0850000000003</v>
      </c>
    </row>
    <row r="13" spans="1:19" ht="15.75" thickBot="1">
      <c r="A13" s="44"/>
      <c r="B13" s="21" t="s">
        <v>20</v>
      </c>
      <c r="C13" s="27">
        <v>0</v>
      </c>
      <c r="D13" s="27">
        <v>0</v>
      </c>
      <c r="E13" s="27">
        <v>4</v>
      </c>
      <c r="F13" s="28">
        <v>4</v>
      </c>
      <c r="G13" s="27">
        <v>73</v>
      </c>
      <c r="H13" s="27">
        <v>92</v>
      </c>
      <c r="I13" s="27">
        <v>99</v>
      </c>
      <c r="J13" s="27">
        <v>264</v>
      </c>
      <c r="K13" s="27">
        <v>96</v>
      </c>
      <c r="L13" s="27">
        <v>96</v>
      </c>
      <c r="M13" s="27">
        <v>69</v>
      </c>
      <c r="N13" s="27">
        <v>261</v>
      </c>
      <c r="O13" s="27">
        <v>4</v>
      </c>
      <c r="P13" s="27">
        <v>0</v>
      </c>
      <c r="Q13" s="27">
        <v>0</v>
      </c>
      <c r="R13" s="27">
        <f t="shared" si="0"/>
        <v>4</v>
      </c>
      <c r="S13" s="29">
        <f t="shared" si="1"/>
        <v>533</v>
      </c>
    </row>
    <row r="14" spans="1:19" ht="15.75" thickBot="1">
      <c r="A14" s="51" t="s">
        <v>38</v>
      </c>
      <c r="B14" s="52"/>
      <c r="C14" s="30">
        <v>210.38833403252835</v>
      </c>
      <c r="D14" s="30">
        <v>1069.4569987139469</v>
      </c>
      <c r="E14" s="30">
        <v>1170.6200615998653</v>
      </c>
      <c r="F14" s="31">
        <v>2450.4653943463404</v>
      </c>
      <c r="G14" s="30">
        <v>5018.91044994741</v>
      </c>
      <c r="H14" s="30">
        <v>7219.796368084357</v>
      </c>
      <c r="I14" s="30">
        <v>7225.121371605267</v>
      </c>
      <c r="J14" s="30">
        <v>19463.82818963703</v>
      </c>
      <c r="K14" s="30">
        <v>5174.89569921607</v>
      </c>
      <c r="L14" s="30">
        <v>5557.987891388632</v>
      </c>
      <c r="M14" s="30">
        <v>9095.177539233015</v>
      </c>
      <c r="N14" s="30">
        <v>19828.06112983772</v>
      </c>
      <c r="O14" s="30">
        <v>2479.4185647605564</v>
      </c>
      <c r="P14" s="30">
        <v>1834.443443730201</v>
      </c>
      <c r="Q14" s="30">
        <v>2129.8027076905532</v>
      </c>
      <c r="R14" s="30">
        <f t="shared" si="0"/>
        <v>6443.664716181311</v>
      </c>
      <c r="S14" s="32">
        <f t="shared" si="1"/>
        <v>48186.01943000241</v>
      </c>
    </row>
    <row r="15" spans="1:19" s="10" customFormat="1" ht="15.75" thickBot="1">
      <c r="A15" s="49" t="s">
        <v>25</v>
      </c>
      <c r="B15" s="50"/>
      <c r="C15" s="37">
        <f>C8+C9+C11+C14</f>
        <v>210.38833403252835</v>
      </c>
      <c r="D15" s="37">
        <f>D8+D9+D11+D14</f>
        <v>1069.4569987139469</v>
      </c>
      <c r="E15" s="37">
        <f>E8+E9+E11+E14</f>
        <v>2778.3835406341714</v>
      </c>
      <c r="F15" s="38">
        <f>C15+D15+E15</f>
        <v>4058.2288733806463</v>
      </c>
      <c r="G15" s="37">
        <f>G8+G9+G11+G14</f>
        <v>24819.575777872207</v>
      </c>
      <c r="H15" s="37">
        <f>H8+H9+H11+H14</f>
        <v>33183.55721069357</v>
      </c>
      <c r="I15" s="37">
        <f>I8+I9+I11+I14</f>
        <v>37654.47453731204</v>
      </c>
      <c r="J15" s="38">
        <f>G15+H15+I15</f>
        <v>95657.60752587781</v>
      </c>
      <c r="K15" s="37">
        <f>K8+K9+K11+K14</f>
        <v>38820.27190231467</v>
      </c>
      <c r="L15" s="37">
        <f>L8+L9+L11+L14</f>
        <v>40019.48755140026</v>
      </c>
      <c r="M15" s="37">
        <f>M8+M9+M11+M14</f>
        <v>33310.17827250999</v>
      </c>
      <c r="N15" s="38">
        <f>K15+L15+M15</f>
        <v>112149.93772622493</v>
      </c>
      <c r="O15" s="37">
        <f>O8+O9+O11+O14</f>
        <v>6185.859773464576</v>
      </c>
      <c r="P15" s="37">
        <f>P8+P9+P11+P14</f>
        <v>1972.443443730201</v>
      </c>
      <c r="Q15" s="37">
        <f>Q8+Q9+Q11+Q14</f>
        <v>2221.8027076905532</v>
      </c>
      <c r="R15" s="38">
        <f>O15+P15+Q15</f>
        <v>10380.10592488533</v>
      </c>
      <c r="S15" s="39">
        <f t="shared" si="1"/>
        <v>222245.88005036875</v>
      </c>
    </row>
    <row r="16" spans="1:19" s="5" customFormat="1" ht="15.75" customHeight="1" thickBot="1">
      <c r="A16" s="46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15.75" thickBot="1">
      <c r="A17" s="41" t="s">
        <v>0</v>
      </c>
      <c r="B17" s="42"/>
      <c r="C17" s="33" t="s">
        <v>1</v>
      </c>
      <c r="D17" s="34" t="s">
        <v>2</v>
      </c>
      <c r="E17" s="34" t="s">
        <v>3</v>
      </c>
      <c r="F17" s="35" t="s">
        <v>24</v>
      </c>
      <c r="G17" s="34" t="s">
        <v>4</v>
      </c>
      <c r="H17" s="34" t="s">
        <v>5</v>
      </c>
      <c r="I17" s="34" t="s">
        <v>6</v>
      </c>
      <c r="J17" s="35" t="s">
        <v>23</v>
      </c>
      <c r="K17" s="34" t="s">
        <v>7</v>
      </c>
      <c r="L17" s="34" t="s">
        <v>8</v>
      </c>
      <c r="M17" s="34" t="s">
        <v>9</v>
      </c>
      <c r="N17" s="35" t="s">
        <v>22</v>
      </c>
      <c r="O17" s="34" t="s">
        <v>10</v>
      </c>
      <c r="P17" s="34" t="s">
        <v>11</v>
      </c>
      <c r="Q17" s="34" t="s">
        <v>12</v>
      </c>
      <c r="R17" s="35" t="s">
        <v>21</v>
      </c>
      <c r="S17" s="36" t="s">
        <v>13</v>
      </c>
    </row>
    <row r="18" spans="1:19" ht="15">
      <c r="A18" s="43" t="s">
        <v>14</v>
      </c>
      <c r="B18" s="17" t="s">
        <v>16</v>
      </c>
      <c r="C18" s="18">
        <v>0</v>
      </c>
      <c r="D18" s="18">
        <v>0</v>
      </c>
      <c r="E18" s="18">
        <v>0</v>
      </c>
      <c r="F18" s="19">
        <v>0</v>
      </c>
      <c r="G18" s="18">
        <v>0</v>
      </c>
      <c r="H18" s="18">
        <v>1</v>
      </c>
      <c r="I18" s="18">
        <v>1</v>
      </c>
      <c r="J18" s="19">
        <v>2</v>
      </c>
      <c r="K18" s="18">
        <v>2</v>
      </c>
      <c r="L18" s="18">
        <v>1</v>
      </c>
      <c r="M18" s="18">
        <v>1</v>
      </c>
      <c r="N18" s="19">
        <v>4</v>
      </c>
      <c r="O18" s="18">
        <v>0</v>
      </c>
      <c r="P18" s="18">
        <v>0</v>
      </c>
      <c r="Q18" s="18">
        <v>0</v>
      </c>
      <c r="R18" s="19">
        <f>O18+P18+Q18</f>
        <v>0</v>
      </c>
      <c r="S18" s="20">
        <f>C18+D18+E18+G18+H18+I18+K18+L18+M18+O18+P18+Q18</f>
        <v>6</v>
      </c>
    </row>
    <row r="19" spans="1:19" ht="15.75" thickBot="1">
      <c r="A19" s="44"/>
      <c r="B19" s="21" t="s">
        <v>15</v>
      </c>
      <c r="C19" s="22">
        <v>0</v>
      </c>
      <c r="D19" s="22">
        <v>0</v>
      </c>
      <c r="E19" s="22">
        <v>381.55</v>
      </c>
      <c r="F19" s="16">
        <v>381.55</v>
      </c>
      <c r="G19" s="22">
        <v>2609.7</v>
      </c>
      <c r="H19" s="22">
        <v>5369.71</v>
      </c>
      <c r="I19" s="22">
        <v>7146.140000000001</v>
      </c>
      <c r="J19" s="16">
        <v>15125.550000000001</v>
      </c>
      <c r="K19" s="22">
        <v>5163.139999999999</v>
      </c>
      <c r="L19" s="22">
        <v>6294.44</v>
      </c>
      <c r="M19" s="22">
        <v>4733.65</v>
      </c>
      <c r="N19" s="16">
        <v>16191.229999999998</v>
      </c>
      <c r="O19" s="22">
        <v>849.88</v>
      </c>
      <c r="P19" s="22">
        <v>0</v>
      </c>
      <c r="Q19" s="22">
        <v>0</v>
      </c>
      <c r="R19" s="16">
        <f aca="true" t="shared" si="2" ref="R19:R25">O19+P19+Q19</f>
        <v>849.88</v>
      </c>
      <c r="S19" s="23">
        <f aca="true" t="shared" si="3" ref="S19:S26">C19+D19+E19+G19+H19+I19+K19+L19+M19+O19+P19+Q19</f>
        <v>32548.209999999995</v>
      </c>
    </row>
    <row r="20" spans="1:19" ht="15">
      <c r="A20" s="43" t="s">
        <v>17</v>
      </c>
      <c r="B20" s="17" t="s">
        <v>15</v>
      </c>
      <c r="C20" s="24">
        <v>143.41</v>
      </c>
      <c r="D20" s="24">
        <v>171.07000000000002</v>
      </c>
      <c r="E20" s="24">
        <v>738.6300000000001</v>
      </c>
      <c r="F20" s="25">
        <v>1053.1100000000001</v>
      </c>
      <c r="G20" s="24">
        <v>1673.98</v>
      </c>
      <c r="H20" s="24">
        <v>2275.45</v>
      </c>
      <c r="I20" s="24">
        <v>3488.93</v>
      </c>
      <c r="J20" s="25">
        <v>7438.36</v>
      </c>
      <c r="K20" s="24">
        <v>2713.13</v>
      </c>
      <c r="L20" s="24">
        <v>2697.2</v>
      </c>
      <c r="M20" s="24">
        <v>2562.6800000000003</v>
      </c>
      <c r="N20" s="25">
        <v>7973.01</v>
      </c>
      <c r="O20" s="24">
        <v>538.28</v>
      </c>
      <c r="P20" s="24">
        <v>48.586</v>
      </c>
      <c r="Q20" s="24">
        <v>0</v>
      </c>
      <c r="R20" s="25">
        <f t="shared" si="2"/>
        <v>586.866</v>
      </c>
      <c r="S20" s="26">
        <f t="shared" si="3"/>
        <v>17051.345999999998</v>
      </c>
    </row>
    <row r="21" spans="1:19" ht="15.75" thickBot="1">
      <c r="A21" s="44"/>
      <c r="B21" s="21" t="s">
        <v>18</v>
      </c>
      <c r="C21" s="22">
        <v>20.05</v>
      </c>
      <c r="D21" s="22">
        <v>35.6</v>
      </c>
      <c r="E21" s="22">
        <v>21.35</v>
      </c>
      <c r="F21" s="16">
        <v>77</v>
      </c>
      <c r="G21" s="22">
        <v>78.3</v>
      </c>
      <c r="H21" s="22">
        <v>129.3</v>
      </c>
      <c r="I21" s="22">
        <v>179.13</v>
      </c>
      <c r="J21" s="16">
        <v>386.73</v>
      </c>
      <c r="K21" s="22">
        <v>143</v>
      </c>
      <c r="L21" s="22">
        <v>136</v>
      </c>
      <c r="M21" s="22">
        <v>108.66</v>
      </c>
      <c r="N21" s="16">
        <v>387.65999999999997</v>
      </c>
      <c r="O21" s="22">
        <v>16.081</v>
      </c>
      <c r="P21" s="22">
        <v>17.692</v>
      </c>
      <c r="Q21" s="22">
        <v>0</v>
      </c>
      <c r="R21" s="16">
        <f t="shared" si="2"/>
        <v>33.772999999999996</v>
      </c>
      <c r="S21" s="23">
        <f t="shared" si="3"/>
        <v>885.163</v>
      </c>
    </row>
    <row r="22" spans="1:19" ht="15">
      <c r="A22" s="43" t="s">
        <v>19</v>
      </c>
      <c r="B22" s="17" t="s">
        <v>15</v>
      </c>
      <c r="C22" s="24">
        <v>414.656</v>
      </c>
      <c r="D22" s="24">
        <v>1404.28</v>
      </c>
      <c r="E22" s="24">
        <v>3403.84</v>
      </c>
      <c r="F22" s="25">
        <v>5222.776</v>
      </c>
      <c r="G22" s="24">
        <v>5661.184</v>
      </c>
      <c r="H22" s="24">
        <v>6228.974</v>
      </c>
      <c r="I22" s="24">
        <v>7705.791</v>
      </c>
      <c r="J22" s="25">
        <v>19595.949</v>
      </c>
      <c r="K22" s="24">
        <v>7245.914</v>
      </c>
      <c r="L22" s="24">
        <v>7419.298000000001</v>
      </c>
      <c r="M22" s="24">
        <v>6436.677</v>
      </c>
      <c r="N22" s="25">
        <v>21101.889</v>
      </c>
      <c r="O22" s="24">
        <v>1642.9769999999999</v>
      </c>
      <c r="P22" s="24">
        <v>418.84900000000005</v>
      </c>
      <c r="Q22" s="24">
        <v>0</v>
      </c>
      <c r="R22" s="25">
        <f t="shared" si="2"/>
        <v>2061.826</v>
      </c>
      <c r="S22" s="26">
        <f t="shared" si="3"/>
        <v>47982.44</v>
      </c>
    </row>
    <row r="23" spans="1:19" ht="15">
      <c r="A23" s="45"/>
      <c r="B23" s="12" t="s">
        <v>18</v>
      </c>
      <c r="C23" s="13">
        <v>14.486999999999998</v>
      </c>
      <c r="D23" s="13">
        <v>94.16499999999999</v>
      </c>
      <c r="E23" s="13">
        <v>130.888</v>
      </c>
      <c r="F23" s="14">
        <v>239.54</v>
      </c>
      <c r="G23" s="13">
        <v>193.34300000000002</v>
      </c>
      <c r="H23" s="13">
        <v>207.22000000000003</v>
      </c>
      <c r="I23" s="13">
        <v>308.345</v>
      </c>
      <c r="J23" s="14">
        <v>708.9080000000001</v>
      </c>
      <c r="K23" s="13">
        <v>208.59499999999997</v>
      </c>
      <c r="L23" s="13">
        <v>271.921</v>
      </c>
      <c r="M23" s="13">
        <v>335.17999999999995</v>
      </c>
      <c r="N23" s="14">
        <v>815.6959999999999</v>
      </c>
      <c r="O23" s="13">
        <v>39.607</v>
      </c>
      <c r="P23" s="13">
        <v>5.066</v>
      </c>
      <c r="Q23" s="13">
        <v>0</v>
      </c>
      <c r="R23" s="14">
        <f t="shared" si="2"/>
        <v>44.673</v>
      </c>
      <c r="S23" s="15">
        <f t="shared" si="3"/>
        <v>1808.8170000000002</v>
      </c>
    </row>
    <row r="24" spans="1:19" ht="15.75" thickBot="1">
      <c r="A24" s="44"/>
      <c r="B24" s="21" t="s">
        <v>20</v>
      </c>
      <c r="C24" s="27">
        <v>8</v>
      </c>
      <c r="D24" s="27">
        <v>14</v>
      </c>
      <c r="E24" s="27">
        <v>43</v>
      </c>
      <c r="F24" s="28">
        <v>65</v>
      </c>
      <c r="G24" s="27">
        <v>69</v>
      </c>
      <c r="H24" s="27">
        <v>61</v>
      </c>
      <c r="I24" s="27">
        <v>72</v>
      </c>
      <c r="J24" s="28">
        <v>202</v>
      </c>
      <c r="K24" s="27">
        <v>70</v>
      </c>
      <c r="L24" s="27">
        <v>64</v>
      </c>
      <c r="M24" s="27">
        <v>58</v>
      </c>
      <c r="N24" s="28">
        <v>192</v>
      </c>
      <c r="O24" s="27">
        <v>18</v>
      </c>
      <c r="P24" s="27">
        <v>4</v>
      </c>
      <c r="Q24" s="27">
        <v>0</v>
      </c>
      <c r="R24" s="28">
        <f t="shared" si="2"/>
        <v>22</v>
      </c>
      <c r="S24" s="29">
        <f t="shared" si="3"/>
        <v>481</v>
      </c>
    </row>
    <row r="25" spans="1:19" ht="15" customHeight="1" thickBot="1">
      <c r="A25" s="51" t="s">
        <v>38</v>
      </c>
      <c r="B25" s="52"/>
      <c r="C25" s="30">
        <v>402.75</v>
      </c>
      <c r="D25" s="30">
        <v>1024.75</v>
      </c>
      <c r="E25" s="30">
        <v>1336.99</v>
      </c>
      <c r="F25" s="31">
        <v>2764.49</v>
      </c>
      <c r="G25" s="30">
        <v>3805</v>
      </c>
      <c r="H25" s="30">
        <v>4070.25</v>
      </c>
      <c r="I25" s="30">
        <v>5302.17</v>
      </c>
      <c r="J25" s="31">
        <v>13177.42</v>
      </c>
      <c r="K25" s="30">
        <v>3822.27</v>
      </c>
      <c r="L25" s="30">
        <v>3604.61</v>
      </c>
      <c r="M25" s="30">
        <v>4193.68</v>
      </c>
      <c r="N25" s="31">
        <v>11620.560000000001</v>
      </c>
      <c r="O25" s="30">
        <v>918.1400000000001</v>
      </c>
      <c r="P25" s="30">
        <v>378.99</v>
      </c>
      <c r="Q25" s="30">
        <v>60.4000000000008</v>
      </c>
      <c r="R25" s="31">
        <f t="shared" si="2"/>
        <v>1357.5300000000009</v>
      </c>
      <c r="S25" s="32">
        <f t="shared" si="3"/>
        <v>28920.000000000004</v>
      </c>
    </row>
    <row r="26" spans="1:19" s="10" customFormat="1" ht="15" customHeight="1" thickBot="1">
      <c r="A26" s="49" t="s">
        <v>25</v>
      </c>
      <c r="B26" s="50"/>
      <c r="C26" s="37">
        <f>C19+C20+C22+C25</f>
        <v>960.816</v>
      </c>
      <c r="D26" s="37">
        <f>D19+D20+D22+D25</f>
        <v>2600.1</v>
      </c>
      <c r="E26" s="37">
        <f>E19+E20+E22+E25</f>
        <v>5861.01</v>
      </c>
      <c r="F26" s="38">
        <f>C26+D26+E26</f>
        <v>9421.926</v>
      </c>
      <c r="G26" s="37">
        <f>G19+G20+G22+G25</f>
        <v>13749.864000000001</v>
      </c>
      <c r="H26" s="37">
        <f>H19+H20+H22+H25</f>
        <v>17944.384</v>
      </c>
      <c r="I26" s="37">
        <f>I19+I20+I22+I25</f>
        <v>23643.031000000003</v>
      </c>
      <c r="J26" s="38">
        <f>G26+H26+I26</f>
        <v>55337.279</v>
      </c>
      <c r="K26" s="37">
        <f>K19+K20+K22+K25</f>
        <v>18944.453999999998</v>
      </c>
      <c r="L26" s="37">
        <f>L19+L20+L22+L25</f>
        <v>20015.548000000003</v>
      </c>
      <c r="M26" s="37">
        <f>M19+M20+M22+M25</f>
        <v>17926.686999999998</v>
      </c>
      <c r="N26" s="38">
        <f>K26+L26+M26</f>
        <v>56886.689</v>
      </c>
      <c r="O26" s="37">
        <f>O19+O20+O22+O25</f>
        <v>3949.277</v>
      </c>
      <c r="P26" s="37">
        <f>P19+P20+P22+P25</f>
        <v>846.4250000000001</v>
      </c>
      <c r="Q26" s="37">
        <f>Q19+Q20+Q22+Q25</f>
        <v>60.4000000000008</v>
      </c>
      <c r="R26" s="38">
        <f>O26+P26+Q26</f>
        <v>4856.102000000001</v>
      </c>
      <c r="S26" s="39">
        <f t="shared" si="3"/>
        <v>126501.996</v>
      </c>
    </row>
    <row r="27" spans="1:19" s="6" customFormat="1" ht="15.75" customHeight="1" thickBot="1">
      <c r="A27" s="46" t="s">
        <v>28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1:19" s="1" customFormat="1" ht="15.75" thickBot="1">
      <c r="A28" s="41" t="s">
        <v>0</v>
      </c>
      <c r="B28" s="42"/>
      <c r="C28" s="33" t="s">
        <v>1</v>
      </c>
      <c r="D28" s="34" t="s">
        <v>2</v>
      </c>
      <c r="E28" s="34" t="s">
        <v>3</v>
      </c>
      <c r="F28" s="35" t="s">
        <v>24</v>
      </c>
      <c r="G28" s="34" t="s">
        <v>4</v>
      </c>
      <c r="H28" s="34" t="s">
        <v>5</v>
      </c>
      <c r="I28" s="34" t="s">
        <v>6</v>
      </c>
      <c r="J28" s="35" t="s">
        <v>23</v>
      </c>
      <c r="K28" s="34" t="s">
        <v>7</v>
      </c>
      <c r="L28" s="34" t="s">
        <v>8</v>
      </c>
      <c r="M28" s="34" t="s">
        <v>9</v>
      </c>
      <c r="N28" s="35" t="s">
        <v>22</v>
      </c>
      <c r="O28" s="34" t="s">
        <v>10</v>
      </c>
      <c r="P28" s="34" t="s">
        <v>11</v>
      </c>
      <c r="Q28" s="34" t="s">
        <v>12</v>
      </c>
      <c r="R28" s="35" t="s">
        <v>21</v>
      </c>
      <c r="S28" s="36" t="s">
        <v>13</v>
      </c>
    </row>
    <row r="29" spans="1:19" s="1" customFormat="1" ht="15">
      <c r="A29" s="43" t="s">
        <v>14</v>
      </c>
      <c r="B29" s="17" t="s">
        <v>16</v>
      </c>
      <c r="C29" s="18">
        <v>0</v>
      </c>
      <c r="D29" s="18">
        <v>0</v>
      </c>
      <c r="E29" s="18">
        <v>0</v>
      </c>
      <c r="F29" s="19">
        <v>0</v>
      </c>
      <c r="G29" s="18">
        <v>0</v>
      </c>
      <c r="H29" s="18">
        <v>2</v>
      </c>
      <c r="I29" s="18">
        <v>2</v>
      </c>
      <c r="J29" s="19">
        <v>4</v>
      </c>
      <c r="K29" s="18">
        <v>0</v>
      </c>
      <c r="L29" s="18">
        <v>2</v>
      </c>
      <c r="M29" s="18">
        <v>2</v>
      </c>
      <c r="N29" s="19">
        <v>4</v>
      </c>
      <c r="O29" s="18">
        <v>0</v>
      </c>
      <c r="P29" s="18">
        <v>0</v>
      </c>
      <c r="Q29" s="18">
        <v>0</v>
      </c>
      <c r="R29" s="19">
        <f>O29+P29+Q29</f>
        <v>0</v>
      </c>
      <c r="S29" s="20">
        <f>C29+D29+E29+G29+H29+I29+K29+L29+M29+O29+P29+Q29</f>
        <v>8</v>
      </c>
    </row>
    <row r="30" spans="1:19" s="1" customFormat="1" ht="15.75" thickBot="1">
      <c r="A30" s="44"/>
      <c r="B30" s="21" t="s">
        <v>15</v>
      </c>
      <c r="C30" s="22">
        <v>0</v>
      </c>
      <c r="D30" s="22">
        <v>0</v>
      </c>
      <c r="E30" s="22">
        <v>0</v>
      </c>
      <c r="F30" s="16">
        <v>0</v>
      </c>
      <c r="G30" s="22">
        <v>1593.3</v>
      </c>
      <c r="H30" s="22">
        <v>10014.3</v>
      </c>
      <c r="I30" s="22">
        <v>10708</v>
      </c>
      <c r="J30" s="16">
        <v>22315.6</v>
      </c>
      <c r="K30" s="22">
        <v>7308.9</v>
      </c>
      <c r="L30" s="22">
        <v>7400.1</v>
      </c>
      <c r="M30" s="22">
        <v>4417.4</v>
      </c>
      <c r="N30" s="16">
        <v>19126.4</v>
      </c>
      <c r="O30" s="22">
        <v>0</v>
      </c>
      <c r="P30" s="22">
        <v>0</v>
      </c>
      <c r="Q30" s="22">
        <v>0</v>
      </c>
      <c r="R30" s="16">
        <f aca="true" t="shared" si="4" ref="R30:R36">O30+P30+Q30</f>
        <v>0</v>
      </c>
      <c r="S30" s="23">
        <f aca="true" t="shared" si="5" ref="S30:S37">C30+D30+E30+G30+H30+I30+K30+L30+M30+O30+P30+Q30</f>
        <v>41442</v>
      </c>
    </row>
    <row r="31" spans="1:19" s="1" customFormat="1" ht="15">
      <c r="A31" s="43" t="s">
        <v>17</v>
      </c>
      <c r="B31" s="17" t="s">
        <v>15</v>
      </c>
      <c r="C31" s="24">
        <v>0</v>
      </c>
      <c r="D31" s="24">
        <v>0</v>
      </c>
      <c r="E31" s="24">
        <v>0</v>
      </c>
      <c r="F31" s="25">
        <v>0</v>
      </c>
      <c r="G31" s="24">
        <v>783.5</v>
      </c>
      <c r="H31" s="24">
        <v>2578.8</v>
      </c>
      <c r="I31" s="24">
        <v>5152</v>
      </c>
      <c r="J31" s="25">
        <v>8514.3</v>
      </c>
      <c r="K31" s="24">
        <v>2884.3</v>
      </c>
      <c r="L31" s="24">
        <v>2422.6000000000004</v>
      </c>
      <c r="M31" s="24">
        <v>3206.4</v>
      </c>
      <c r="N31" s="25">
        <v>8513.300000000001</v>
      </c>
      <c r="O31" s="24">
        <v>0</v>
      </c>
      <c r="P31" s="24">
        <v>0</v>
      </c>
      <c r="Q31" s="24">
        <v>0</v>
      </c>
      <c r="R31" s="25">
        <f t="shared" si="4"/>
        <v>0</v>
      </c>
      <c r="S31" s="26">
        <f t="shared" si="5"/>
        <v>17027.6</v>
      </c>
    </row>
    <row r="32" spans="1:19" s="1" customFormat="1" ht="15.75" thickBot="1">
      <c r="A32" s="44"/>
      <c r="B32" s="21" t="s">
        <v>18</v>
      </c>
      <c r="C32" s="22">
        <v>0</v>
      </c>
      <c r="D32" s="22">
        <v>0</v>
      </c>
      <c r="E32" s="22">
        <v>0</v>
      </c>
      <c r="F32" s="16">
        <v>0</v>
      </c>
      <c r="G32" s="22">
        <v>73.8</v>
      </c>
      <c r="H32" s="22">
        <v>127.42</v>
      </c>
      <c r="I32" s="22">
        <v>50.82</v>
      </c>
      <c r="J32" s="16">
        <v>252.04</v>
      </c>
      <c r="K32" s="22">
        <v>91.52000000000001</v>
      </c>
      <c r="L32" s="22">
        <v>125.46</v>
      </c>
      <c r="M32" s="22">
        <v>104.15</v>
      </c>
      <c r="N32" s="16">
        <v>321.13</v>
      </c>
      <c r="O32" s="22">
        <v>0</v>
      </c>
      <c r="P32" s="22">
        <v>0</v>
      </c>
      <c r="Q32" s="22">
        <v>0</v>
      </c>
      <c r="R32" s="16">
        <f t="shared" si="4"/>
        <v>0</v>
      </c>
      <c r="S32" s="23">
        <f t="shared" si="5"/>
        <v>573.17</v>
      </c>
    </row>
    <row r="33" spans="1:19" s="1" customFormat="1" ht="15">
      <c r="A33" s="43" t="s">
        <v>19</v>
      </c>
      <c r="B33" s="17" t="s">
        <v>15</v>
      </c>
      <c r="C33" s="24">
        <v>0</v>
      </c>
      <c r="D33" s="24">
        <v>0</v>
      </c>
      <c r="E33" s="24">
        <v>0</v>
      </c>
      <c r="F33" s="25">
        <v>0</v>
      </c>
      <c r="G33" s="24">
        <v>3271.1</v>
      </c>
      <c r="H33" s="24">
        <v>16867.2</v>
      </c>
      <c r="I33" s="24">
        <v>23167.4</v>
      </c>
      <c r="J33" s="25">
        <v>43305.7</v>
      </c>
      <c r="K33" s="24">
        <v>13885.5</v>
      </c>
      <c r="L33" s="24">
        <v>13220.400000000001</v>
      </c>
      <c r="M33" s="24">
        <v>11364.800000000001</v>
      </c>
      <c r="N33" s="25">
        <v>38470.700000000004</v>
      </c>
      <c r="O33" s="24">
        <v>0</v>
      </c>
      <c r="P33" s="24">
        <v>0</v>
      </c>
      <c r="Q33" s="24">
        <v>0</v>
      </c>
      <c r="R33" s="25">
        <f t="shared" si="4"/>
        <v>0</v>
      </c>
      <c r="S33" s="26">
        <f t="shared" si="5"/>
        <v>81776.40000000001</v>
      </c>
    </row>
    <row r="34" spans="1:19" s="1" customFormat="1" ht="15">
      <c r="A34" s="45"/>
      <c r="B34" s="12" t="s">
        <v>18</v>
      </c>
      <c r="C34" s="13">
        <v>0</v>
      </c>
      <c r="D34" s="13">
        <v>0</v>
      </c>
      <c r="E34" s="13">
        <v>0</v>
      </c>
      <c r="F34" s="14">
        <v>0</v>
      </c>
      <c r="G34" s="13">
        <v>27.880000000000003</v>
      </c>
      <c r="H34" s="13">
        <v>150.57999999999998</v>
      </c>
      <c r="I34" s="13">
        <v>294.998</v>
      </c>
      <c r="J34" s="14">
        <v>473.45799999999997</v>
      </c>
      <c r="K34" s="13">
        <v>196.075</v>
      </c>
      <c r="L34" s="13">
        <v>207.93999999999997</v>
      </c>
      <c r="M34" s="13">
        <v>173.891</v>
      </c>
      <c r="N34" s="14">
        <v>577.906</v>
      </c>
      <c r="O34" s="13">
        <v>0</v>
      </c>
      <c r="P34" s="13">
        <v>0</v>
      </c>
      <c r="Q34" s="13">
        <v>0</v>
      </c>
      <c r="R34" s="14">
        <f t="shared" si="4"/>
        <v>0</v>
      </c>
      <c r="S34" s="15">
        <f t="shared" si="5"/>
        <v>1051.3639999999998</v>
      </c>
    </row>
    <row r="35" spans="1:19" s="1" customFormat="1" ht="15.75" thickBot="1">
      <c r="A35" s="44"/>
      <c r="B35" s="21" t="s">
        <v>20</v>
      </c>
      <c r="C35" s="27">
        <v>0</v>
      </c>
      <c r="D35" s="27">
        <v>0</v>
      </c>
      <c r="E35" s="27">
        <v>0</v>
      </c>
      <c r="F35" s="28">
        <v>0</v>
      </c>
      <c r="G35" s="27">
        <v>24</v>
      </c>
      <c r="H35" s="27">
        <v>137</v>
      </c>
      <c r="I35" s="27">
        <v>124</v>
      </c>
      <c r="J35" s="28">
        <v>285</v>
      </c>
      <c r="K35" s="27">
        <v>52</v>
      </c>
      <c r="L35" s="27">
        <v>36</v>
      </c>
      <c r="M35" s="27">
        <v>31</v>
      </c>
      <c r="N35" s="28">
        <v>119</v>
      </c>
      <c r="O35" s="27">
        <v>0</v>
      </c>
      <c r="P35" s="27">
        <v>0</v>
      </c>
      <c r="Q35" s="27">
        <v>0</v>
      </c>
      <c r="R35" s="28">
        <f t="shared" si="4"/>
        <v>0</v>
      </c>
      <c r="S35" s="29">
        <f t="shared" si="5"/>
        <v>404</v>
      </c>
    </row>
    <row r="36" spans="1:19" s="1" customFormat="1" ht="15" customHeight="1" thickBot="1">
      <c r="A36" s="51" t="s">
        <v>38</v>
      </c>
      <c r="B36" s="52"/>
      <c r="C36" s="30">
        <v>119.7</v>
      </c>
      <c r="D36" s="30">
        <v>286</v>
      </c>
      <c r="E36" s="30">
        <v>1146.3</v>
      </c>
      <c r="F36" s="31">
        <v>1552</v>
      </c>
      <c r="G36" s="30">
        <v>1857.8</v>
      </c>
      <c r="H36" s="30">
        <v>3363.8</v>
      </c>
      <c r="I36" s="30">
        <v>5923.4</v>
      </c>
      <c r="J36" s="31">
        <v>11145</v>
      </c>
      <c r="K36" s="30">
        <v>2596.5</v>
      </c>
      <c r="L36" s="30">
        <v>3761.9</v>
      </c>
      <c r="M36" s="30">
        <v>5339.6</v>
      </c>
      <c r="N36" s="31">
        <v>11698</v>
      </c>
      <c r="O36" s="30">
        <v>4012</v>
      </c>
      <c r="P36" s="30">
        <v>3095</v>
      </c>
      <c r="Q36" s="30">
        <v>921</v>
      </c>
      <c r="R36" s="31">
        <f t="shared" si="4"/>
        <v>8028</v>
      </c>
      <c r="S36" s="32">
        <f t="shared" si="5"/>
        <v>32423</v>
      </c>
    </row>
    <row r="37" spans="1:19" s="11" customFormat="1" ht="15" customHeight="1" thickBot="1">
      <c r="A37" s="49" t="s">
        <v>25</v>
      </c>
      <c r="B37" s="50"/>
      <c r="C37" s="37">
        <f>C30+C31+C33+C36</f>
        <v>119.7</v>
      </c>
      <c r="D37" s="37">
        <f>D30+D31+D33+D36</f>
        <v>286</v>
      </c>
      <c r="E37" s="37">
        <f>E30+E31+E33+E36</f>
        <v>1146.3</v>
      </c>
      <c r="F37" s="38">
        <f>C37+D37+E37</f>
        <v>1552</v>
      </c>
      <c r="G37" s="37">
        <f>G30+G31+G33+G36</f>
        <v>7505.7</v>
      </c>
      <c r="H37" s="37">
        <f>H30+H31+H33+H36</f>
        <v>32824.1</v>
      </c>
      <c r="I37" s="37">
        <f>I30+I31+I33+I36</f>
        <v>44950.8</v>
      </c>
      <c r="J37" s="38">
        <f>G37+H37+I37</f>
        <v>85280.6</v>
      </c>
      <c r="K37" s="37">
        <f>K30+K31+K33+K36</f>
        <v>26675.2</v>
      </c>
      <c r="L37" s="37">
        <f>L30+L31+L33+L36</f>
        <v>26805.000000000004</v>
      </c>
      <c r="M37" s="37">
        <f>M30+M31+M33+M36</f>
        <v>24328.199999999997</v>
      </c>
      <c r="N37" s="38">
        <f>K37+L37+M37</f>
        <v>77808.4</v>
      </c>
      <c r="O37" s="37">
        <f>O30+O31+O33+O36</f>
        <v>4012</v>
      </c>
      <c r="P37" s="37">
        <f>P30+P31+P33+P36</f>
        <v>3095</v>
      </c>
      <c r="Q37" s="37">
        <f>Q30+Q31+Q33+Q36</f>
        <v>921</v>
      </c>
      <c r="R37" s="38">
        <f>O37+P37+Q37</f>
        <v>8028</v>
      </c>
      <c r="S37" s="39">
        <f t="shared" si="5"/>
        <v>172669</v>
      </c>
    </row>
    <row r="38" spans="1:19" s="6" customFormat="1" ht="15.75" customHeight="1" thickBot="1">
      <c r="A38" s="46" t="s">
        <v>29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</row>
    <row r="39" spans="1:19" s="1" customFormat="1" ht="15.75" thickBot="1">
      <c r="A39" s="41" t="s">
        <v>0</v>
      </c>
      <c r="B39" s="42"/>
      <c r="C39" s="33" t="s">
        <v>1</v>
      </c>
      <c r="D39" s="34" t="s">
        <v>2</v>
      </c>
      <c r="E39" s="34" t="s">
        <v>3</v>
      </c>
      <c r="F39" s="35" t="s">
        <v>24</v>
      </c>
      <c r="G39" s="34" t="s">
        <v>4</v>
      </c>
      <c r="H39" s="34" t="s">
        <v>5</v>
      </c>
      <c r="I39" s="34" t="s">
        <v>6</v>
      </c>
      <c r="J39" s="35" t="s">
        <v>23</v>
      </c>
      <c r="K39" s="34" t="s">
        <v>7</v>
      </c>
      <c r="L39" s="34" t="s">
        <v>8</v>
      </c>
      <c r="M39" s="34" t="s">
        <v>9</v>
      </c>
      <c r="N39" s="35" t="s">
        <v>22</v>
      </c>
      <c r="O39" s="34" t="s">
        <v>10</v>
      </c>
      <c r="P39" s="34" t="s">
        <v>11</v>
      </c>
      <c r="Q39" s="34" t="s">
        <v>12</v>
      </c>
      <c r="R39" s="35" t="s">
        <v>21</v>
      </c>
      <c r="S39" s="36" t="s">
        <v>13</v>
      </c>
    </row>
    <row r="40" spans="1:19" s="1" customFormat="1" ht="15">
      <c r="A40" s="43" t="s">
        <v>14</v>
      </c>
      <c r="B40" s="17" t="s">
        <v>16</v>
      </c>
      <c r="C40" s="18">
        <v>0</v>
      </c>
      <c r="D40" s="18">
        <v>0</v>
      </c>
      <c r="E40" s="18">
        <v>0</v>
      </c>
      <c r="F40" s="19">
        <v>0</v>
      </c>
      <c r="G40" s="18">
        <v>0</v>
      </c>
      <c r="H40" s="18">
        <v>1</v>
      </c>
      <c r="I40" s="18">
        <v>3</v>
      </c>
      <c r="J40" s="19">
        <v>4</v>
      </c>
      <c r="K40" s="18">
        <v>2</v>
      </c>
      <c r="L40" s="18">
        <v>9</v>
      </c>
      <c r="M40" s="18">
        <v>4</v>
      </c>
      <c r="N40" s="19">
        <v>15</v>
      </c>
      <c r="O40" s="18">
        <v>0</v>
      </c>
      <c r="P40" s="18">
        <v>0</v>
      </c>
      <c r="Q40" s="18">
        <v>0</v>
      </c>
      <c r="R40" s="19">
        <f>O40+P40+Q40</f>
        <v>0</v>
      </c>
      <c r="S40" s="20">
        <f>C40+D40+E40+G40+H40+I40+K40+L40+M40+O40+P40+Q40</f>
        <v>19</v>
      </c>
    </row>
    <row r="41" spans="1:19" s="1" customFormat="1" ht="15.75" thickBot="1">
      <c r="A41" s="44"/>
      <c r="B41" s="21" t="s">
        <v>15</v>
      </c>
      <c r="C41" s="22">
        <v>0</v>
      </c>
      <c r="D41" s="22">
        <v>0</v>
      </c>
      <c r="E41" s="22">
        <v>0</v>
      </c>
      <c r="F41" s="16">
        <v>0</v>
      </c>
      <c r="G41" s="22">
        <v>564.0300000000001</v>
      </c>
      <c r="H41" s="22">
        <v>2443.07</v>
      </c>
      <c r="I41" s="22">
        <v>4062.44</v>
      </c>
      <c r="J41" s="16">
        <v>7069.540000000001</v>
      </c>
      <c r="K41" s="22">
        <v>3414.2799999999997</v>
      </c>
      <c r="L41" s="22">
        <v>2395.08</v>
      </c>
      <c r="M41" s="22">
        <v>872.64</v>
      </c>
      <c r="N41" s="16">
        <v>6682</v>
      </c>
      <c r="O41" s="22">
        <v>0</v>
      </c>
      <c r="P41" s="22">
        <v>0</v>
      </c>
      <c r="Q41" s="22">
        <v>0</v>
      </c>
      <c r="R41" s="16">
        <f aca="true" t="shared" si="6" ref="R41:R47">O41+P41+Q41</f>
        <v>0</v>
      </c>
      <c r="S41" s="23">
        <f aca="true" t="shared" si="7" ref="S41:S48">C41+D41+E41+G41+H41+I41+K41+L41+M41+O41+P41+Q41</f>
        <v>13751.539999999999</v>
      </c>
    </row>
    <row r="42" spans="1:19" s="1" customFormat="1" ht="15">
      <c r="A42" s="43" t="s">
        <v>17</v>
      </c>
      <c r="B42" s="17" t="s">
        <v>15</v>
      </c>
      <c r="C42" s="24">
        <v>0</v>
      </c>
      <c r="D42" s="24">
        <v>0</v>
      </c>
      <c r="E42" s="24">
        <v>60.25000000000001</v>
      </c>
      <c r="F42" s="25">
        <v>60.25000000000001</v>
      </c>
      <c r="G42" s="24">
        <v>24.1</v>
      </c>
      <c r="H42" s="24">
        <v>4270.21</v>
      </c>
      <c r="I42" s="24">
        <v>6789.030000000001</v>
      </c>
      <c r="J42" s="25">
        <v>11083.34</v>
      </c>
      <c r="K42" s="24">
        <v>5617.39</v>
      </c>
      <c r="L42" s="24">
        <v>2869.3</v>
      </c>
      <c r="M42" s="24">
        <v>7410.08</v>
      </c>
      <c r="N42" s="25">
        <v>15896.77</v>
      </c>
      <c r="O42" s="24">
        <v>0</v>
      </c>
      <c r="P42" s="24">
        <v>0</v>
      </c>
      <c r="Q42" s="24">
        <v>0</v>
      </c>
      <c r="R42" s="25">
        <f t="shared" si="6"/>
        <v>0</v>
      </c>
      <c r="S42" s="26">
        <f t="shared" si="7"/>
        <v>27040.36</v>
      </c>
    </row>
    <row r="43" spans="1:19" s="1" customFormat="1" ht="15.75" thickBot="1">
      <c r="A43" s="44"/>
      <c r="B43" s="21" t="s">
        <v>18</v>
      </c>
      <c r="C43" s="22">
        <v>0</v>
      </c>
      <c r="D43" s="22">
        <v>0</v>
      </c>
      <c r="E43" s="22">
        <v>1.46</v>
      </c>
      <c r="F43" s="16">
        <v>1.46</v>
      </c>
      <c r="G43" s="22">
        <v>0.56</v>
      </c>
      <c r="H43" s="22">
        <v>47.169999999999995</v>
      </c>
      <c r="I43" s="22">
        <v>88.21000000000001</v>
      </c>
      <c r="J43" s="16">
        <v>135.94</v>
      </c>
      <c r="K43" s="22">
        <v>72.44</v>
      </c>
      <c r="L43" s="22">
        <v>35.94</v>
      </c>
      <c r="M43" s="22">
        <v>118.11</v>
      </c>
      <c r="N43" s="16">
        <v>226.49</v>
      </c>
      <c r="O43" s="22">
        <v>0</v>
      </c>
      <c r="P43" s="22">
        <v>0</v>
      </c>
      <c r="Q43" s="22">
        <v>0</v>
      </c>
      <c r="R43" s="16">
        <f t="shared" si="6"/>
        <v>0</v>
      </c>
      <c r="S43" s="23">
        <f t="shared" si="7"/>
        <v>363.89</v>
      </c>
    </row>
    <row r="44" spans="1:19" s="1" customFormat="1" ht="15">
      <c r="A44" s="43" t="s">
        <v>19</v>
      </c>
      <c r="B44" s="17" t="s">
        <v>15</v>
      </c>
      <c r="C44" s="24">
        <v>401.56</v>
      </c>
      <c r="D44" s="24">
        <v>1482.01</v>
      </c>
      <c r="E44" s="24">
        <v>2045.31</v>
      </c>
      <c r="F44" s="25">
        <v>3928.88</v>
      </c>
      <c r="G44" s="24">
        <v>3430.58</v>
      </c>
      <c r="H44" s="24">
        <v>7359.94</v>
      </c>
      <c r="I44" s="24">
        <v>9743.89</v>
      </c>
      <c r="J44" s="25">
        <v>20534.41</v>
      </c>
      <c r="K44" s="24">
        <v>9298.619999999999</v>
      </c>
      <c r="L44" s="24">
        <v>13733.48</v>
      </c>
      <c r="M44" s="24">
        <v>8050.9</v>
      </c>
      <c r="N44" s="25">
        <v>31083</v>
      </c>
      <c r="O44" s="24">
        <v>322.91</v>
      </c>
      <c r="P44" s="24">
        <v>284</v>
      </c>
      <c r="Q44" s="24">
        <v>212.29</v>
      </c>
      <c r="R44" s="25">
        <f t="shared" si="6"/>
        <v>819.2</v>
      </c>
      <c r="S44" s="26">
        <f t="shared" si="7"/>
        <v>56365.490000000005</v>
      </c>
    </row>
    <row r="45" spans="1:19" s="1" customFormat="1" ht="15">
      <c r="A45" s="45"/>
      <c r="B45" s="12" t="s">
        <v>18</v>
      </c>
      <c r="C45" s="13">
        <v>0.21000000000000002</v>
      </c>
      <c r="D45" s="13">
        <v>2.51</v>
      </c>
      <c r="E45" s="13">
        <v>7.119999999999999</v>
      </c>
      <c r="F45" s="14">
        <v>9.84</v>
      </c>
      <c r="G45" s="13">
        <v>9.85</v>
      </c>
      <c r="H45" s="13">
        <v>49.02</v>
      </c>
      <c r="I45" s="13">
        <v>53.379999999999995</v>
      </c>
      <c r="J45" s="14">
        <v>112.25</v>
      </c>
      <c r="K45" s="13">
        <v>61.54</v>
      </c>
      <c r="L45" s="13">
        <v>114.66</v>
      </c>
      <c r="M45" s="13">
        <v>77.39</v>
      </c>
      <c r="N45" s="14">
        <v>253.58999999999997</v>
      </c>
      <c r="O45" s="13">
        <v>0.54</v>
      </c>
      <c r="P45" s="13">
        <v>0.26</v>
      </c>
      <c r="Q45" s="13">
        <v>0.22</v>
      </c>
      <c r="R45" s="14">
        <f t="shared" si="6"/>
        <v>1.02</v>
      </c>
      <c r="S45" s="15">
        <f t="shared" si="7"/>
        <v>376.7</v>
      </c>
    </row>
    <row r="46" spans="1:19" s="1" customFormat="1" ht="15.75" thickBot="1">
      <c r="A46" s="44"/>
      <c r="B46" s="21" t="s">
        <v>20</v>
      </c>
      <c r="C46" s="27">
        <v>3</v>
      </c>
      <c r="D46" s="27">
        <v>4</v>
      </c>
      <c r="E46" s="27">
        <v>11</v>
      </c>
      <c r="F46" s="28">
        <v>18</v>
      </c>
      <c r="G46" s="27">
        <v>29</v>
      </c>
      <c r="H46" s="27">
        <v>95</v>
      </c>
      <c r="I46" s="27">
        <v>111</v>
      </c>
      <c r="J46" s="28">
        <v>235</v>
      </c>
      <c r="K46" s="27">
        <v>110</v>
      </c>
      <c r="L46" s="27">
        <v>104</v>
      </c>
      <c r="M46" s="27">
        <v>80</v>
      </c>
      <c r="N46" s="28">
        <v>294</v>
      </c>
      <c r="O46" s="27">
        <v>0</v>
      </c>
      <c r="P46" s="27">
        <v>0</v>
      </c>
      <c r="Q46" s="27">
        <v>0</v>
      </c>
      <c r="R46" s="28">
        <f t="shared" si="6"/>
        <v>0</v>
      </c>
      <c r="S46" s="29">
        <f t="shared" si="7"/>
        <v>547</v>
      </c>
    </row>
    <row r="47" spans="1:19" s="1" customFormat="1" ht="15" customHeight="1" thickBot="1">
      <c r="A47" s="51" t="s">
        <v>38</v>
      </c>
      <c r="B47" s="52"/>
      <c r="C47" s="30">
        <v>0</v>
      </c>
      <c r="D47" s="30">
        <v>117.91</v>
      </c>
      <c r="E47" s="30">
        <v>1164.23</v>
      </c>
      <c r="F47" s="31">
        <v>1282.14</v>
      </c>
      <c r="G47" s="30">
        <v>2411.88</v>
      </c>
      <c r="H47" s="30">
        <v>5380.29</v>
      </c>
      <c r="I47" s="30">
        <v>2833.5699999999997</v>
      </c>
      <c r="J47" s="31">
        <v>10625.74</v>
      </c>
      <c r="K47" s="30">
        <v>4178.66</v>
      </c>
      <c r="L47" s="30">
        <v>3011.67</v>
      </c>
      <c r="M47" s="30">
        <v>2610.26</v>
      </c>
      <c r="N47" s="31">
        <v>9800.59</v>
      </c>
      <c r="O47" s="30">
        <v>893.5</v>
      </c>
      <c r="P47" s="30">
        <v>601.8</v>
      </c>
      <c r="Q47" s="30">
        <v>439.3</v>
      </c>
      <c r="R47" s="31">
        <f t="shared" si="6"/>
        <v>1934.6</v>
      </c>
      <c r="S47" s="32">
        <f t="shared" si="7"/>
        <v>23643.07</v>
      </c>
    </row>
    <row r="48" spans="1:19" s="11" customFormat="1" ht="15" customHeight="1" thickBot="1">
      <c r="A48" s="49" t="s">
        <v>25</v>
      </c>
      <c r="B48" s="50"/>
      <c r="C48" s="37">
        <f>C41+C42+C44+C47</f>
        <v>401.56</v>
      </c>
      <c r="D48" s="37">
        <f>D41+D42+D44+D47</f>
        <v>1599.92</v>
      </c>
      <c r="E48" s="37">
        <f>E41+E42+E44+E47</f>
        <v>3269.79</v>
      </c>
      <c r="F48" s="38">
        <f>C48+D48+E48</f>
        <v>5271.27</v>
      </c>
      <c r="G48" s="37">
        <f>G41+G42+G44+G47</f>
        <v>6430.59</v>
      </c>
      <c r="H48" s="37">
        <f>H41+H42+H44+H47</f>
        <v>19453.510000000002</v>
      </c>
      <c r="I48" s="37">
        <f>I41+I42+I44+I47</f>
        <v>23428.93</v>
      </c>
      <c r="J48" s="38">
        <f>G48+H48+I48</f>
        <v>49313.03</v>
      </c>
      <c r="K48" s="37">
        <f>K41+K42+K44+K47</f>
        <v>22508.95</v>
      </c>
      <c r="L48" s="37">
        <f>L41+L42+L44+L47</f>
        <v>22009.53</v>
      </c>
      <c r="M48" s="37">
        <f>M41+M42+M44+M47</f>
        <v>18943.879999999997</v>
      </c>
      <c r="N48" s="38">
        <f>K48+L48+M48</f>
        <v>63462.35999999999</v>
      </c>
      <c r="O48" s="37">
        <f>O41+O42+O44+O47</f>
        <v>1216.41</v>
      </c>
      <c r="P48" s="37">
        <f>P41+P42+P44+P47</f>
        <v>885.8</v>
      </c>
      <c r="Q48" s="37">
        <f>Q41+Q42+Q44+Q47</f>
        <v>651.59</v>
      </c>
      <c r="R48" s="38">
        <f>O48+P48+Q48</f>
        <v>2753.8</v>
      </c>
      <c r="S48" s="39">
        <f t="shared" si="7"/>
        <v>120800.46</v>
      </c>
    </row>
    <row r="49" spans="1:19" s="6" customFormat="1" ht="15.75" customHeight="1" thickBot="1">
      <c r="A49" s="46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</row>
    <row r="50" spans="1:19" ht="15.75" thickBot="1">
      <c r="A50" s="41" t="s">
        <v>0</v>
      </c>
      <c r="B50" s="42"/>
      <c r="C50" s="33" t="s">
        <v>1</v>
      </c>
      <c r="D50" s="34" t="s">
        <v>2</v>
      </c>
      <c r="E50" s="34" t="s">
        <v>3</v>
      </c>
      <c r="F50" s="35" t="s">
        <v>24</v>
      </c>
      <c r="G50" s="34" t="s">
        <v>4</v>
      </c>
      <c r="H50" s="34" t="s">
        <v>5</v>
      </c>
      <c r="I50" s="34" t="s">
        <v>6</v>
      </c>
      <c r="J50" s="35" t="s">
        <v>23</v>
      </c>
      <c r="K50" s="34" t="s">
        <v>7</v>
      </c>
      <c r="L50" s="34" t="s">
        <v>8</v>
      </c>
      <c r="M50" s="34" t="s">
        <v>9</v>
      </c>
      <c r="N50" s="35" t="s">
        <v>22</v>
      </c>
      <c r="O50" s="34" t="s">
        <v>10</v>
      </c>
      <c r="P50" s="34" t="s">
        <v>11</v>
      </c>
      <c r="Q50" s="34" t="s">
        <v>12</v>
      </c>
      <c r="R50" s="35" t="s">
        <v>21</v>
      </c>
      <c r="S50" s="36" t="s">
        <v>13</v>
      </c>
    </row>
    <row r="51" spans="1:19" ht="15">
      <c r="A51" s="43" t="s">
        <v>14</v>
      </c>
      <c r="B51" s="17" t="s">
        <v>16</v>
      </c>
      <c r="C51" s="18">
        <v>0</v>
      </c>
      <c r="D51" s="18">
        <v>0</v>
      </c>
      <c r="E51" s="18">
        <v>0</v>
      </c>
      <c r="F51" s="19">
        <v>0</v>
      </c>
      <c r="G51" s="18">
        <v>1</v>
      </c>
      <c r="H51" s="18">
        <v>0</v>
      </c>
      <c r="I51" s="18">
        <v>8</v>
      </c>
      <c r="J51" s="19">
        <v>9</v>
      </c>
      <c r="K51" s="18">
        <v>4</v>
      </c>
      <c r="L51" s="18">
        <v>5</v>
      </c>
      <c r="M51" s="18">
        <v>4</v>
      </c>
      <c r="N51" s="19">
        <v>13</v>
      </c>
      <c r="O51" s="18">
        <v>0</v>
      </c>
      <c r="P51" s="18">
        <v>0</v>
      </c>
      <c r="Q51" s="18">
        <v>0</v>
      </c>
      <c r="R51" s="19">
        <f>O51+P51+Q51</f>
        <v>0</v>
      </c>
      <c r="S51" s="20">
        <f>C51+D51+E51+G51+H51+I51+K51+L51+M51+O51+P51+Q51</f>
        <v>22</v>
      </c>
    </row>
    <row r="52" spans="1:19" ht="15.75" thickBot="1">
      <c r="A52" s="44"/>
      <c r="B52" s="21" t="s">
        <v>15</v>
      </c>
      <c r="C52" s="22">
        <v>0</v>
      </c>
      <c r="D52" s="22">
        <v>0</v>
      </c>
      <c r="E52" s="22">
        <v>328.6</v>
      </c>
      <c r="F52" s="16">
        <v>328.6</v>
      </c>
      <c r="G52" s="22">
        <v>527.1</v>
      </c>
      <c r="H52" s="22">
        <v>2456.8500000000004</v>
      </c>
      <c r="I52" s="22">
        <v>4438.200000000001</v>
      </c>
      <c r="J52" s="16">
        <v>7422.1500000000015</v>
      </c>
      <c r="K52" s="22">
        <v>2253.6</v>
      </c>
      <c r="L52" s="22">
        <v>3605.7</v>
      </c>
      <c r="M52" s="22">
        <v>5811.3</v>
      </c>
      <c r="N52" s="16">
        <v>11670.599999999999</v>
      </c>
      <c r="O52" s="22">
        <v>0</v>
      </c>
      <c r="P52" s="22">
        <v>0</v>
      </c>
      <c r="Q52" s="22">
        <v>0</v>
      </c>
      <c r="R52" s="16">
        <f aca="true" t="shared" si="8" ref="R52:R58">O52+P52+Q52</f>
        <v>0</v>
      </c>
      <c r="S52" s="23">
        <f aca="true" t="shared" si="9" ref="S52:S59">C52+D52+E52+G52+H52+I52+K52+L52+M52+O52+P52+Q52</f>
        <v>19421.35</v>
      </c>
    </row>
    <row r="53" spans="1:19" ht="15">
      <c r="A53" s="43" t="s">
        <v>17</v>
      </c>
      <c r="B53" s="17" t="s">
        <v>15</v>
      </c>
      <c r="C53" s="24">
        <v>0</v>
      </c>
      <c r="D53" s="24">
        <v>981.0799999999999</v>
      </c>
      <c r="E53" s="24">
        <v>692.1800000000001</v>
      </c>
      <c r="F53" s="25">
        <v>1673.26</v>
      </c>
      <c r="G53" s="24">
        <v>1007.2</v>
      </c>
      <c r="H53" s="24">
        <v>2979.6800000000003</v>
      </c>
      <c r="I53" s="24">
        <v>4322.29</v>
      </c>
      <c r="J53" s="25">
        <v>8309.17</v>
      </c>
      <c r="K53" s="24">
        <v>779</v>
      </c>
      <c r="L53" s="24">
        <v>3671.42</v>
      </c>
      <c r="M53" s="24">
        <v>7730.379999999999</v>
      </c>
      <c r="N53" s="25">
        <v>12180.8</v>
      </c>
      <c r="O53" s="24">
        <v>507.5</v>
      </c>
      <c r="P53" s="24">
        <v>0</v>
      </c>
      <c r="Q53" s="24">
        <v>0</v>
      </c>
      <c r="R53" s="25">
        <f t="shared" si="8"/>
        <v>507.5</v>
      </c>
      <c r="S53" s="26">
        <f t="shared" si="9"/>
        <v>22670.73</v>
      </c>
    </row>
    <row r="54" spans="1:19" ht="15.75" thickBot="1">
      <c r="A54" s="44"/>
      <c r="B54" s="21" t="s">
        <v>18</v>
      </c>
      <c r="C54" s="22">
        <v>0</v>
      </c>
      <c r="D54" s="22">
        <v>49.760000000000005</v>
      </c>
      <c r="E54" s="22">
        <v>107.85</v>
      </c>
      <c r="F54" s="16">
        <v>157.61</v>
      </c>
      <c r="G54" s="22">
        <v>31.24</v>
      </c>
      <c r="H54" s="22">
        <v>116.96000000000001</v>
      </c>
      <c r="I54" s="22">
        <v>16.16</v>
      </c>
      <c r="J54" s="16">
        <v>164.36</v>
      </c>
      <c r="K54" s="22">
        <v>90.59</v>
      </c>
      <c r="L54" s="22">
        <v>112.8</v>
      </c>
      <c r="M54" s="22">
        <v>169.22</v>
      </c>
      <c r="N54" s="16">
        <v>372.61</v>
      </c>
      <c r="O54" s="22">
        <v>3.3</v>
      </c>
      <c r="P54" s="22">
        <v>0</v>
      </c>
      <c r="Q54" s="22">
        <v>0</v>
      </c>
      <c r="R54" s="16">
        <f t="shared" si="8"/>
        <v>3.3</v>
      </c>
      <c r="S54" s="23">
        <f t="shared" si="9"/>
        <v>697.88</v>
      </c>
    </row>
    <row r="55" spans="1:19" ht="15">
      <c r="A55" s="43" t="s">
        <v>19</v>
      </c>
      <c r="B55" s="17" t="s">
        <v>15</v>
      </c>
      <c r="C55" s="24">
        <v>0</v>
      </c>
      <c r="D55" s="24">
        <v>0</v>
      </c>
      <c r="E55" s="24">
        <v>617.6009</v>
      </c>
      <c r="F55" s="25">
        <v>617.6009</v>
      </c>
      <c r="G55" s="24">
        <v>8836.90050389807</v>
      </c>
      <c r="H55" s="24">
        <v>23400.09794956522</v>
      </c>
      <c r="I55" s="24">
        <v>28159.932425217394</v>
      </c>
      <c r="J55" s="25">
        <v>60396.93087868068</v>
      </c>
      <c r="K55" s="24">
        <v>23917.203610434786</v>
      </c>
      <c r="L55" s="24">
        <v>20962.678569999996</v>
      </c>
      <c r="M55" s="24">
        <v>17574.087030096576</v>
      </c>
      <c r="N55" s="25">
        <v>62453.96921053136</v>
      </c>
      <c r="O55" s="24">
        <v>0</v>
      </c>
      <c r="P55" s="24">
        <v>0</v>
      </c>
      <c r="Q55" s="24">
        <v>0</v>
      </c>
      <c r="R55" s="25">
        <f t="shared" si="8"/>
        <v>0</v>
      </c>
      <c r="S55" s="26">
        <f t="shared" si="9"/>
        <v>123468.50098921203</v>
      </c>
    </row>
    <row r="56" spans="1:19" ht="15">
      <c r="A56" s="45"/>
      <c r="B56" s="12" t="s">
        <v>18</v>
      </c>
      <c r="C56" s="13">
        <v>0</v>
      </c>
      <c r="D56" s="13">
        <v>0</v>
      </c>
      <c r="E56" s="13">
        <v>4.42</v>
      </c>
      <c r="F56" s="14">
        <v>4.42</v>
      </c>
      <c r="G56" s="13">
        <v>114.77799999999999</v>
      </c>
      <c r="H56" s="13">
        <v>358.43100000000004</v>
      </c>
      <c r="I56" s="13">
        <v>514.146</v>
      </c>
      <c r="J56" s="14">
        <v>987.355</v>
      </c>
      <c r="K56" s="13">
        <v>306.538</v>
      </c>
      <c r="L56" s="13">
        <v>303.53599999999994</v>
      </c>
      <c r="M56" s="13">
        <v>325.2</v>
      </c>
      <c r="N56" s="14">
        <v>935.2739999999999</v>
      </c>
      <c r="O56" s="13">
        <v>0</v>
      </c>
      <c r="P56" s="13">
        <v>0</v>
      </c>
      <c r="Q56" s="13">
        <v>0</v>
      </c>
      <c r="R56" s="14">
        <f t="shared" si="8"/>
        <v>0</v>
      </c>
      <c r="S56" s="15">
        <f t="shared" si="9"/>
        <v>1927.0490000000002</v>
      </c>
    </row>
    <row r="57" spans="1:19" ht="15.75" thickBot="1">
      <c r="A57" s="44"/>
      <c r="B57" s="21" t="s">
        <v>20</v>
      </c>
      <c r="C57" s="27">
        <v>0</v>
      </c>
      <c r="D57" s="27">
        <v>0</v>
      </c>
      <c r="E57" s="27">
        <v>4</v>
      </c>
      <c r="F57" s="28">
        <v>4</v>
      </c>
      <c r="G57" s="27">
        <v>28</v>
      </c>
      <c r="H57" s="27">
        <v>57</v>
      </c>
      <c r="I57" s="27">
        <v>66</v>
      </c>
      <c r="J57" s="28">
        <v>151</v>
      </c>
      <c r="K57" s="27">
        <v>71</v>
      </c>
      <c r="L57" s="27">
        <v>107</v>
      </c>
      <c r="M57" s="27">
        <v>74</v>
      </c>
      <c r="N57" s="28">
        <v>252</v>
      </c>
      <c r="O57" s="27">
        <v>0</v>
      </c>
      <c r="P57" s="27">
        <v>0</v>
      </c>
      <c r="Q57" s="27">
        <v>0</v>
      </c>
      <c r="R57" s="28">
        <f t="shared" si="8"/>
        <v>0</v>
      </c>
      <c r="S57" s="29">
        <f t="shared" si="9"/>
        <v>407</v>
      </c>
    </row>
    <row r="58" spans="1:19" ht="15" customHeight="1" thickBot="1">
      <c r="A58" s="51" t="s">
        <v>38</v>
      </c>
      <c r="B58" s="52"/>
      <c r="C58" s="30">
        <v>1006.15</v>
      </c>
      <c r="D58" s="30">
        <v>1598.8400000000001</v>
      </c>
      <c r="E58" s="30">
        <v>3103.39</v>
      </c>
      <c r="F58" s="31">
        <v>5708.38</v>
      </c>
      <c r="G58" s="30">
        <v>4287.16</v>
      </c>
      <c r="H58" s="30">
        <v>5131.299999999999</v>
      </c>
      <c r="I58" s="30">
        <v>5395.55</v>
      </c>
      <c r="J58" s="31">
        <v>14814.009999999998</v>
      </c>
      <c r="K58" s="30">
        <v>2900.13</v>
      </c>
      <c r="L58" s="30">
        <v>3281.99</v>
      </c>
      <c r="M58" s="30">
        <v>4155.22</v>
      </c>
      <c r="N58" s="31">
        <v>10337.34</v>
      </c>
      <c r="O58" s="30">
        <v>1509.75</v>
      </c>
      <c r="P58" s="30">
        <v>948.6600000000001</v>
      </c>
      <c r="Q58" s="30">
        <v>432.32</v>
      </c>
      <c r="R58" s="31">
        <f t="shared" si="8"/>
        <v>2890.73</v>
      </c>
      <c r="S58" s="32">
        <f t="shared" si="9"/>
        <v>33750.46000000001</v>
      </c>
    </row>
    <row r="59" spans="1:19" s="10" customFormat="1" ht="15" customHeight="1" thickBot="1">
      <c r="A59" s="49" t="s">
        <v>25</v>
      </c>
      <c r="B59" s="50"/>
      <c r="C59" s="37">
        <f>C52+C53+C55+C58</f>
        <v>1006.15</v>
      </c>
      <c r="D59" s="37">
        <f>D52+D53+D55+D58</f>
        <v>2579.92</v>
      </c>
      <c r="E59" s="37">
        <f>E52+E53+E55+E58</f>
        <v>4741.7708999999995</v>
      </c>
      <c r="F59" s="38">
        <f>C59+D59+E59</f>
        <v>8327.8409</v>
      </c>
      <c r="G59" s="37">
        <f>G52+G53+G55+G58</f>
        <v>14658.360503898071</v>
      </c>
      <c r="H59" s="37">
        <f>H52+H53+H55+H58</f>
        <v>33967.927949565215</v>
      </c>
      <c r="I59" s="37">
        <f>I52+I53+I55+I58</f>
        <v>42315.9724252174</v>
      </c>
      <c r="J59" s="38">
        <f>G59+H59+I59</f>
        <v>90942.26087868068</v>
      </c>
      <c r="K59" s="37">
        <f>K52+K53+K55+K58</f>
        <v>29849.933610434786</v>
      </c>
      <c r="L59" s="37">
        <f>L52+L53+L55+L58</f>
        <v>31521.788569999997</v>
      </c>
      <c r="M59" s="37">
        <f>M52+M53+M55+M58</f>
        <v>35270.98703009658</v>
      </c>
      <c r="N59" s="38">
        <f>K59+L59+M59</f>
        <v>96642.70921053135</v>
      </c>
      <c r="O59" s="37">
        <f>O52+O53+O55+O58</f>
        <v>2017.25</v>
      </c>
      <c r="P59" s="37">
        <f>P52+P53+P55+P58</f>
        <v>948.6600000000001</v>
      </c>
      <c r="Q59" s="37">
        <f>Q52+Q53+Q55+Q58</f>
        <v>432.32</v>
      </c>
      <c r="R59" s="38">
        <f>O59+P59+Q59</f>
        <v>3398.23</v>
      </c>
      <c r="S59" s="39">
        <f t="shared" si="9"/>
        <v>199311.04098921208</v>
      </c>
    </row>
    <row r="60" spans="1:19" s="5" customFormat="1" ht="15.75" customHeight="1" thickBot="1">
      <c r="A60" s="46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8"/>
    </row>
    <row r="61" spans="1:19" ht="15.75" thickBot="1">
      <c r="A61" s="41" t="s">
        <v>0</v>
      </c>
      <c r="B61" s="42"/>
      <c r="C61" s="33" t="s">
        <v>1</v>
      </c>
      <c r="D61" s="34" t="s">
        <v>2</v>
      </c>
      <c r="E61" s="34" t="s">
        <v>3</v>
      </c>
      <c r="F61" s="35" t="s">
        <v>24</v>
      </c>
      <c r="G61" s="34" t="s">
        <v>4</v>
      </c>
      <c r="H61" s="34" t="s">
        <v>5</v>
      </c>
      <c r="I61" s="34" t="s">
        <v>6</v>
      </c>
      <c r="J61" s="35" t="s">
        <v>23</v>
      </c>
      <c r="K61" s="34" t="s">
        <v>7</v>
      </c>
      <c r="L61" s="34" t="s">
        <v>8</v>
      </c>
      <c r="M61" s="34" t="s">
        <v>9</v>
      </c>
      <c r="N61" s="35" t="s">
        <v>22</v>
      </c>
      <c r="O61" s="34" t="s">
        <v>10</v>
      </c>
      <c r="P61" s="34" t="s">
        <v>11</v>
      </c>
      <c r="Q61" s="34" t="s">
        <v>12</v>
      </c>
      <c r="R61" s="35" t="s">
        <v>21</v>
      </c>
      <c r="S61" s="36" t="s">
        <v>13</v>
      </c>
    </row>
    <row r="62" spans="1:19" ht="15">
      <c r="A62" s="43" t="s">
        <v>14</v>
      </c>
      <c r="B62" s="17" t="s">
        <v>16</v>
      </c>
      <c r="C62" s="18">
        <v>0</v>
      </c>
      <c r="D62" s="18">
        <v>0</v>
      </c>
      <c r="E62" s="18">
        <v>0</v>
      </c>
      <c r="F62" s="19">
        <v>0</v>
      </c>
      <c r="G62" s="18">
        <v>0</v>
      </c>
      <c r="H62" s="18">
        <v>0</v>
      </c>
      <c r="I62" s="18">
        <v>1</v>
      </c>
      <c r="J62" s="19">
        <v>1</v>
      </c>
      <c r="K62" s="18">
        <v>0</v>
      </c>
      <c r="L62" s="18">
        <v>2</v>
      </c>
      <c r="M62" s="18">
        <v>5</v>
      </c>
      <c r="N62" s="19">
        <v>7</v>
      </c>
      <c r="O62" s="18">
        <v>0</v>
      </c>
      <c r="P62" s="18">
        <v>0</v>
      </c>
      <c r="Q62" s="18">
        <v>0</v>
      </c>
      <c r="R62" s="19">
        <f>O62+P62+Q62</f>
        <v>0</v>
      </c>
      <c r="S62" s="20">
        <f>C62+D62+E62+G62+H62+I62+K62+L62+M62+O62+P62+Q62</f>
        <v>8</v>
      </c>
    </row>
    <row r="63" spans="1:19" ht="15.75" thickBot="1">
      <c r="A63" s="44"/>
      <c r="B63" s="21" t="s">
        <v>15</v>
      </c>
      <c r="C63" s="22">
        <v>0</v>
      </c>
      <c r="D63" s="22">
        <v>0</v>
      </c>
      <c r="E63" s="22">
        <v>0</v>
      </c>
      <c r="F63" s="16">
        <v>0</v>
      </c>
      <c r="G63" s="22">
        <v>318.5</v>
      </c>
      <c r="H63" s="22">
        <v>1379</v>
      </c>
      <c r="I63" s="22">
        <v>5360.9</v>
      </c>
      <c r="J63" s="16">
        <v>7058.4</v>
      </c>
      <c r="K63" s="22">
        <v>2758</v>
      </c>
      <c r="L63" s="22">
        <v>3626.1</v>
      </c>
      <c r="M63" s="22">
        <v>5952</v>
      </c>
      <c r="N63" s="16">
        <v>12336.1</v>
      </c>
      <c r="O63" s="22">
        <v>0</v>
      </c>
      <c r="P63" s="22">
        <v>0</v>
      </c>
      <c r="Q63" s="22">
        <v>0</v>
      </c>
      <c r="R63" s="16">
        <f aca="true" t="shared" si="10" ref="R63:R69">O63+P63+Q63</f>
        <v>0</v>
      </c>
      <c r="S63" s="23">
        <f aca="true" t="shared" si="11" ref="S63:S70">C63+D63+E63+G63+H63+I63+K63+L63+M63+O63+P63+Q63</f>
        <v>19394.5</v>
      </c>
    </row>
    <row r="64" spans="1:19" ht="15">
      <c r="A64" s="43" t="s">
        <v>17</v>
      </c>
      <c r="B64" s="17" t="s">
        <v>15</v>
      </c>
      <c r="C64" s="24">
        <v>0</v>
      </c>
      <c r="D64" s="24">
        <v>0</v>
      </c>
      <c r="E64" s="24">
        <v>0</v>
      </c>
      <c r="F64" s="25">
        <v>0</v>
      </c>
      <c r="G64" s="24">
        <v>652.22</v>
      </c>
      <c r="H64" s="24">
        <v>1940.29</v>
      </c>
      <c r="I64" s="24">
        <v>2741</v>
      </c>
      <c r="J64" s="25">
        <v>5333.51</v>
      </c>
      <c r="K64" s="24">
        <v>2369.12</v>
      </c>
      <c r="L64" s="24">
        <v>2500.83</v>
      </c>
      <c r="M64" s="24">
        <v>3991.74</v>
      </c>
      <c r="N64" s="25">
        <v>8861.689999999999</v>
      </c>
      <c r="O64" s="24">
        <v>354.85</v>
      </c>
      <c r="P64" s="24">
        <v>0</v>
      </c>
      <c r="Q64" s="24">
        <v>0</v>
      </c>
      <c r="R64" s="25">
        <f t="shared" si="10"/>
        <v>354.85</v>
      </c>
      <c r="S64" s="26">
        <f t="shared" si="11"/>
        <v>14550.05</v>
      </c>
    </row>
    <row r="65" spans="1:19" ht="15.75" thickBot="1">
      <c r="A65" s="44"/>
      <c r="B65" s="21" t="s">
        <v>18</v>
      </c>
      <c r="C65" s="22">
        <v>0</v>
      </c>
      <c r="D65" s="22">
        <v>0</v>
      </c>
      <c r="E65" s="22">
        <v>0</v>
      </c>
      <c r="F65" s="16">
        <v>0</v>
      </c>
      <c r="G65" s="22">
        <v>31.36</v>
      </c>
      <c r="H65" s="22">
        <v>23.880000000000003</v>
      </c>
      <c r="I65" s="22">
        <v>106.94</v>
      </c>
      <c r="J65" s="16">
        <v>162.18</v>
      </c>
      <c r="K65" s="22">
        <v>55.6</v>
      </c>
      <c r="L65" s="22">
        <v>48.6</v>
      </c>
      <c r="M65" s="22">
        <v>106.07999999999998</v>
      </c>
      <c r="N65" s="16">
        <v>210.27999999999997</v>
      </c>
      <c r="O65" s="22">
        <v>25.65</v>
      </c>
      <c r="P65" s="22">
        <v>0</v>
      </c>
      <c r="Q65" s="22">
        <v>0</v>
      </c>
      <c r="R65" s="16">
        <f t="shared" si="10"/>
        <v>25.65</v>
      </c>
      <c r="S65" s="23">
        <f t="shared" si="11"/>
        <v>398.10999999999996</v>
      </c>
    </row>
    <row r="66" spans="1:19" ht="15">
      <c r="A66" s="43" t="s">
        <v>19</v>
      </c>
      <c r="B66" s="17" t="s">
        <v>15</v>
      </c>
      <c r="C66" s="24">
        <v>171.2</v>
      </c>
      <c r="D66" s="24">
        <v>272.8</v>
      </c>
      <c r="E66" s="24">
        <v>772.02</v>
      </c>
      <c r="F66" s="25">
        <v>1216.02</v>
      </c>
      <c r="G66" s="24">
        <v>5537.232</v>
      </c>
      <c r="H66" s="24">
        <v>11178.07</v>
      </c>
      <c r="I66" s="24">
        <v>12905.45</v>
      </c>
      <c r="J66" s="25">
        <v>29620.752</v>
      </c>
      <c r="K66" s="24">
        <v>12221.369999999999</v>
      </c>
      <c r="L66" s="24">
        <v>12689.96</v>
      </c>
      <c r="M66" s="24">
        <v>10471.880000000001</v>
      </c>
      <c r="N66" s="25">
        <v>35383.21</v>
      </c>
      <c r="O66" s="24">
        <v>1291.9299999999998</v>
      </c>
      <c r="P66" s="24">
        <v>68</v>
      </c>
      <c r="Q66" s="24">
        <v>79.9</v>
      </c>
      <c r="R66" s="25">
        <f t="shared" si="10"/>
        <v>1439.83</v>
      </c>
      <c r="S66" s="26">
        <f t="shared" si="11"/>
        <v>67659.81199999999</v>
      </c>
    </row>
    <row r="67" spans="1:19" ht="15">
      <c r="A67" s="45"/>
      <c r="B67" s="12" t="s">
        <v>18</v>
      </c>
      <c r="C67" s="13">
        <v>0</v>
      </c>
      <c r="D67" s="13">
        <v>0</v>
      </c>
      <c r="E67" s="13">
        <v>3.6849999999999996</v>
      </c>
      <c r="F67" s="14">
        <v>3.6849999999999996</v>
      </c>
      <c r="G67" s="13">
        <v>67.816</v>
      </c>
      <c r="H67" s="13">
        <v>180.63400000000001</v>
      </c>
      <c r="I67" s="13">
        <v>215.921</v>
      </c>
      <c r="J67" s="14">
        <v>464.371</v>
      </c>
      <c r="K67" s="13">
        <v>182.859</v>
      </c>
      <c r="L67" s="13">
        <v>146.112</v>
      </c>
      <c r="M67" s="13">
        <v>175.804</v>
      </c>
      <c r="N67" s="14">
        <v>504.775</v>
      </c>
      <c r="O67" s="13">
        <v>41.034</v>
      </c>
      <c r="P67" s="13">
        <v>0</v>
      </c>
      <c r="Q67" s="13">
        <v>0</v>
      </c>
      <c r="R67" s="14">
        <f t="shared" si="10"/>
        <v>41.034</v>
      </c>
      <c r="S67" s="15">
        <f t="shared" si="11"/>
        <v>1013.865</v>
      </c>
    </row>
    <row r="68" spans="1:19" ht="15.75" thickBot="1">
      <c r="A68" s="44"/>
      <c r="B68" s="21" t="s">
        <v>20</v>
      </c>
      <c r="C68" s="27">
        <v>0</v>
      </c>
      <c r="D68" s="27">
        <v>0</v>
      </c>
      <c r="E68" s="27">
        <v>2</v>
      </c>
      <c r="F68" s="28">
        <v>2</v>
      </c>
      <c r="G68" s="27">
        <v>17</v>
      </c>
      <c r="H68" s="27">
        <v>27</v>
      </c>
      <c r="I68" s="27">
        <v>33</v>
      </c>
      <c r="J68" s="28">
        <v>77</v>
      </c>
      <c r="K68" s="27">
        <v>28</v>
      </c>
      <c r="L68" s="27">
        <v>22</v>
      </c>
      <c r="M68" s="27">
        <v>16</v>
      </c>
      <c r="N68" s="28">
        <v>66</v>
      </c>
      <c r="O68" s="27">
        <v>10</v>
      </c>
      <c r="P68" s="27">
        <v>0</v>
      </c>
      <c r="Q68" s="27">
        <v>0</v>
      </c>
      <c r="R68" s="28">
        <f t="shared" si="10"/>
        <v>10</v>
      </c>
      <c r="S68" s="29">
        <f t="shared" si="11"/>
        <v>155</v>
      </c>
    </row>
    <row r="69" spans="1:19" ht="15" customHeight="1" thickBot="1">
      <c r="A69" s="51" t="s">
        <v>38</v>
      </c>
      <c r="B69" s="52"/>
      <c r="C69" s="30">
        <v>1501.057</v>
      </c>
      <c r="D69" s="30">
        <v>1413.835</v>
      </c>
      <c r="E69" s="30">
        <v>2481.864</v>
      </c>
      <c r="F69" s="31">
        <v>5396.755999999999</v>
      </c>
      <c r="G69" s="30">
        <v>2900.741</v>
      </c>
      <c r="H69" s="30">
        <v>5170.214</v>
      </c>
      <c r="I69" s="30">
        <v>8148.562</v>
      </c>
      <c r="J69" s="31">
        <v>16219.517</v>
      </c>
      <c r="K69" s="30">
        <v>5222.977</v>
      </c>
      <c r="L69" s="30">
        <v>5561.611999999999</v>
      </c>
      <c r="M69" s="30">
        <v>10597.664999999999</v>
      </c>
      <c r="N69" s="31">
        <v>21382.254</v>
      </c>
      <c r="O69" s="30">
        <v>4984.868</v>
      </c>
      <c r="P69" s="30">
        <v>798.903</v>
      </c>
      <c r="Q69" s="30">
        <v>613.338</v>
      </c>
      <c r="R69" s="31">
        <f t="shared" si="10"/>
        <v>6397.109</v>
      </c>
      <c r="S69" s="32">
        <f t="shared" si="11"/>
        <v>49395.636000000006</v>
      </c>
    </row>
    <row r="70" spans="1:19" s="10" customFormat="1" ht="15" customHeight="1" thickBot="1">
      <c r="A70" s="49" t="s">
        <v>25</v>
      </c>
      <c r="B70" s="50"/>
      <c r="C70" s="37">
        <f>C63+C64+C66+C69</f>
        <v>1672.257</v>
      </c>
      <c r="D70" s="37">
        <f>D63+D64+D66+D69</f>
        <v>1686.635</v>
      </c>
      <c r="E70" s="37">
        <f>E63+E64+E66+E69</f>
        <v>3253.884</v>
      </c>
      <c r="F70" s="38">
        <f>C70+D70+E70</f>
        <v>6612.776</v>
      </c>
      <c r="G70" s="37">
        <f>G63+G64+G66+G69</f>
        <v>9408.693</v>
      </c>
      <c r="H70" s="37">
        <f>H63+H64+H66+H69</f>
        <v>19667.574</v>
      </c>
      <c r="I70" s="37">
        <f>I63+I64+I66+I69</f>
        <v>29155.911999999997</v>
      </c>
      <c r="J70" s="38">
        <f>G70+H70+I70</f>
        <v>58232.179</v>
      </c>
      <c r="K70" s="37">
        <f>K63+K64+K66+K69</f>
        <v>22571.466999999997</v>
      </c>
      <c r="L70" s="37">
        <f>L63+L64+L66+L69</f>
        <v>24378.502</v>
      </c>
      <c r="M70" s="37">
        <f>M63+M64+M66+M69</f>
        <v>31013.285000000003</v>
      </c>
      <c r="N70" s="38">
        <f>K70+L70+M70</f>
        <v>77963.254</v>
      </c>
      <c r="O70" s="37">
        <f>O63+O64+O66+O69</f>
        <v>6631.648</v>
      </c>
      <c r="P70" s="37">
        <f>P63+P64+P66+P69</f>
        <v>866.903</v>
      </c>
      <c r="Q70" s="37">
        <f>Q63+Q64+Q66+Q69</f>
        <v>693.2379999999999</v>
      </c>
      <c r="R70" s="38">
        <f>O70+P70+Q70</f>
        <v>8191.789000000001</v>
      </c>
      <c r="S70" s="39">
        <f t="shared" si="11"/>
        <v>150999.998</v>
      </c>
    </row>
    <row r="71" spans="1:19" s="5" customFormat="1" ht="15.75" customHeight="1" thickBot="1">
      <c r="A71" s="46" t="s">
        <v>32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8"/>
    </row>
    <row r="72" spans="1:19" ht="15.75" thickBot="1">
      <c r="A72" s="41" t="s">
        <v>0</v>
      </c>
      <c r="B72" s="42"/>
      <c r="C72" s="33" t="s">
        <v>1</v>
      </c>
      <c r="D72" s="34" t="s">
        <v>2</v>
      </c>
      <c r="E72" s="34" t="s">
        <v>3</v>
      </c>
      <c r="F72" s="35" t="s">
        <v>24</v>
      </c>
      <c r="G72" s="34" t="s">
        <v>4</v>
      </c>
      <c r="H72" s="34" t="s">
        <v>5</v>
      </c>
      <c r="I72" s="34" t="s">
        <v>6</v>
      </c>
      <c r="J72" s="35" t="s">
        <v>23</v>
      </c>
      <c r="K72" s="34" t="s">
        <v>7</v>
      </c>
      <c r="L72" s="34" t="s">
        <v>8</v>
      </c>
      <c r="M72" s="34" t="s">
        <v>9</v>
      </c>
      <c r="N72" s="35" t="s">
        <v>22</v>
      </c>
      <c r="O72" s="34" t="s">
        <v>10</v>
      </c>
      <c r="P72" s="34" t="s">
        <v>11</v>
      </c>
      <c r="Q72" s="34" t="s">
        <v>12</v>
      </c>
      <c r="R72" s="35" t="s">
        <v>21</v>
      </c>
      <c r="S72" s="36" t="s">
        <v>13</v>
      </c>
    </row>
    <row r="73" spans="1:19" ht="15">
      <c r="A73" s="43" t="s">
        <v>14</v>
      </c>
      <c r="B73" s="17" t="s">
        <v>16</v>
      </c>
      <c r="C73" s="18">
        <v>0</v>
      </c>
      <c r="D73" s="18">
        <v>0</v>
      </c>
      <c r="E73" s="18">
        <v>0</v>
      </c>
      <c r="F73" s="19">
        <v>0</v>
      </c>
      <c r="G73" s="18">
        <v>0</v>
      </c>
      <c r="H73" s="18">
        <v>0</v>
      </c>
      <c r="I73" s="18">
        <v>2</v>
      </c>
      <c r="J73" s="19">
        <v>2</v>
      </c>
      <c r="K73" s="18">
        <v>1</v>
      </c>
      <c r="L73" s="18">
        <v>0</v>
      </c>
      <c r="M73" s="18">
        <v>3</v>
      </c>
      <c r="N73" s="19">
        <v>4</v>
      </c>
      <c r="O73" s="18">
        <v>0</v>
      </c>
      <c r="P73" s="18">
        <v>0</v>
      </c>
      <c r="Q73" s="18">
        <v>0</v>
      </c>
      <c r="R73" s="19">
        <f>O73+P73+Q73</f>
        <v>0</v>
      </c>
      <c r="S73" s="20">
        <f>C73+D73+E73+G73+H73+I73+K73+L73+M73+O73+P73+Q73</f>
        <v>6</v>
      </c>
    </row>
    <row r="74" spans="1:19" ht="15.75" thickBot="1">
      <c r="A74" s="44"/>
      <c r="B74" s="21" t="s">
        <v>15</v>
      </c>
      <c r="C74" s="22">
        <v>53.2</v>
      </c>
      <c r="D74" s="22">
        <v>211.2999999999999</v>
      </c>
      <c r="E74" s="22">
        <v>309.0000000000001</v>
      </c>
      <c r="F74" s="16">
        <v>573.5</v>
      </c>
      <c r="G74" s="22">
        <v>933.5000000000002</v>
      </c>
      <c r="H74" s="22">
        <v>3039.7499999999995</v>
      </c>
      <c r="I74" s="22">
        <v>4535.349999999999</v>
      </c>
      <c r="J74" s="16">
        <v>8508.599999999999</v>
      </c>
      <c r="K74" s="22">
        <v>3764.2200000000003</v>
      </c>
      <c r="L74" s="22">
        <v>2804</v>
      </c>
      <c r="M74" s="22">
        <v>1966.7999999999997</v>
      </c>
      <c r="N74" s="16">
        <v>8535.02</v>
      </c>
      <c r="O74" s="22">
        <v>352.20000000000016</v>
      </c>
      <c r="P74" s="22">
        <v>281.00000000000006</v>
      </c>
      <c r="Q74" s="22">
        <v>27.9</v>
      </c>
      <c r="R74" s="16">
        <f aca="true" t="shared" si="12" ref="R74:R80">O74+P74+Q74</f>
        <v>661.1000000000003</v>
      </c>
      <c r="S74" s="23">
        <f aca="true" t="shared" si="13" ref="S74:S81">C74+D74+E74+G74+H74+I74+K74+L74+M74+O74+P74+Q74</f>
        <v>18278.22</v>
      </c>
    </row>
    <row r="75" spans="1:19" ht="15">
      <c r="A75" s="43" t="s">
        <v>17</v>
      </c>
      <c r="B75" s="17" t="s">
        <v>15</v>
      </c>
      <c r="C75" s="24">
        <v>117.58000000000003</v>
      </c>
      <c r="D75" s="24">
        <v>0</v>
      </c>
      <c r="E75" s="24">
        <v>0</v>
      </c>
      <c r="F75" s="25">
        <v>117.58000000000003</v>
      </c>
      <c r="G75" s="24">
        <v>369.0208571</v>
      </c>
      <c r="H75" s="24">
        <v>472.93776879999996</v>
      </c>
      <c r="I75" s="24">
        <v>19.576375199999998</v>
      </c>
      <c r="J75" s="25">
        <v>861.5350011</v>
      </c>
      <c r="K75" s="24">
        <v>1196.0344977999969</v>
      </c>
      <c r="L75" s="24">
        <v>949.2950404000015</v>
      </c>
      <c r="M75" s="24">
        <v>2370.6321138199974</v>
      </c>
      <c r="N75" s="25">
        <v>4515.961652019996</v>
      </c>
      <c r="O75" s="24">
        <v>609.6400000000001</v>
      </c>
      <c r="P75" s="24">
        <v>889.4160900000002</v>
      </c>
      <c r="Q75" s="24">
        <v>0</v>
      </c>
      <c r="R75" s="25">
        <f t="shared" si="12"/>
        <v>1499.0560900000003</v>
      </c>
      <c r="S75" s="26">
        <f t="shared" si="13"/>
        <v>6994.132743119995</v>
      </c>
    </row>
    <row r="76" spans="1:19" ht="15.75" thickBot="1">
      <c r="A76" s="44"/>
      <c r="B76" s="21" t="s">
        <v>18</v>
      </c>
      <c r="C76" s="22">
        <v>0</v>
      </c>
      <c r="D76" s="22">
        <v>0</v>
      </c>
      <c r="E76" s="22">
        <v>0</v>
      </c>
      <c r="F76" s="16">
        <v>0</v>
      </c>
      <c r="G76" s="22">
        <v>8.96</v>
      </c>
      <c r="H76" s="22">
        <v>38.17</v>
      </c>
      <c r="I76" s="22">
        <v>17.2</v>
      </c>
      <c r="J76" s="16">
        <v>64.33</v>
      </c>
      <c r="K76" s="22">
        <v>51.4</v>
      </c>
      <c r="L76" s="22">
        <v>104.7</v>
      </c>
      <c r="M76" s="22">
        <v>82.14</v>
      </c>
      <c r="N76" s="16">
        <v>238.24</v>
      </c>
      <c r="O76" s="22">
        <v>0</v>
      </c>
      <c r="P76" s="22">
        <v>80.4</v>
      </c>
      <c r="Q76" s="22">
        <v>0</v>
      </c>
      <c r="R76" s="16">
        <f t="shared" si="12"/>
        <v>80.4</v>
      </c>
      <c r="S76" s="23">
        <f t="shared" si="13"/>
        <v>382.97</v>
      </c>
    </row>
    <row r="77" spans="1:19" ht="15">
      <c r="A77" s="43" t="s">
        <v>19</v>
      </c>
      <c r="B77" s="17" t="s">
        <v>15</v>
      </c>
      <c r="C77" s="24">
        <v>0</v>
      </c>
      <c r="D77" s="24">
        <v>0</v>
      </c>
      <c r="E77" s="24">
        <v>0</v>
      </c>
      <c r="F77" s="25">
        <v>0</v>
      </c>
      <c r="G77" s="24">
        <v>3191.1646812248146</v>
      </c>
      <c r="H77" s="24">
        <v>5936.12427821833</v>
      </c>
      <c r="I77" s="24">
        <v>9191.550196809781</v>
      </c>
      <c r="J77" s="25">
        <v>18318.839156252925</v>
      </c>
      <c r="K77" s="24">
        <v>6101.393936581474</v>
      </c>
      <c r="L77" s="24">
        <v>6614.861136581467</v>
      </c>
      <c r="M77" s="24">
        <v>7415.425284678107</v>
      </c>
      <c r="N77" s="25">
        <v>20131.680357841047</v>
      </c>
      <c r="O77" s="24">
        <v>200</v>
      </c>
      <c r="P77" s="24">
        <v>0</v>
      </c>
      <c r="Q77" s="24">
        <v>0</v>
      </c>
      <c r="R77" s="25">
        <f t="shared" si="12"/>
        <v>200</v>
      </c>
      <c r="S77" s="26">
        <f t="shared" si="13"/>
        <v>38650.519514093976</v>
      </c>
    </row>
    <row r="78" spans="1:19" ht="15">
      <c r="A78" s="45"/>
      <c r="B78" s="12" t="s">
        <v>18</v>
      </c>
      <c r="C78" s="13">
        <v>0</v>
      </c>
      <c r="D78" s="13">
        <v>0</v>
      </c>
      <c r="E78" s="13">
        <v>0</v>
      </c>
      <c r="F78" s="14">
        <v>0</v>
      </c>
      <c r="G78" s="13">
        <v>42.659</v>
      </c>
      <c r="H78" s="13">
        <v>60.502</v>
      </c>
      <c r="I78" s="13">
        <v>71.01</v>
      </c>
      <c r="J78" s="14">
        <v>174.171</v>
      </c>
      <c r="K78" s="13">
        <v>101.098</v>
      </c>
      <c r="L78" s="13">
        <v>20.449999999999996</v>
      </c>
      <c r="M78" s="13">
        <v>243.28</v>
      </c>
      <c r="N78" s="14">
        <v>364.828</v>
      </c>
      <c r="O78" s="13">
        <v>0</v>
      </c>
      <c r="P78" s="13">
        <v>0</v>
      </c>
      <c r="Q78" s="13">
        <v>0</v>
      </c>
      <c r="R78" s="14">
        <f t="shared" si="12"/>
        <v>0</v>
      </c>
      <c r="S78" s="15">
        <f t="shared" si="13"/>
        <v>538.999</v>
      </c>
    </row>
    <row r="79" spans="1:19" ht="15.75" thickBot="1">
      <c r="A79" s="44"/>
      <c r="B79" s="21" t="s">
        <v>20</v>
      </c>
      <c r="C79" s="27">
        <v>0</v>
      </c>
      <c r="D79" s="27">
        <v>0</v>
      </c>
      <c r="E79" s="27">
        <v>0</v>
      </c>
      <c r="F79" s="28">
        <v>0</v>
      </c>
      <c r="G79" s="27">
        <v>14</v>
      </c>
      <c r="H79" s="27">
        <v>0</v>
      </c>
      <c r="I79" s="27">
        <v>12</v>
      </c>
      <c r="J79" s="28">
        <v>26</v>
      </c>
      <c r="K79" s="27">
        <v>18</v>
      </c>
      <c r="L79" s="27">
        <v>14</v>
      </c>
      <c r="M79" s="27">
        <v>14</v>
      </c>
      <c r="N79" s="28">
        <v>46</v>
      </c>
      <c r="O79" s="27">
        <v>0</v>
      </c>
      <c r="P79" s="27">
        <v>0</v>
      </c>
      <c r="Q79" s="27">
        <v>0</v>
      </c>
      <c r="R79" s="28">
        <f t="shared" si="12"/>
        <v>0</v>
      </c>
      <c r="S79" s="29">
        <f t="shared" si="13"/>
        <v>72</v>
      </c>
    </row>
    <row r="80" spans="1:19" ht="15" customHeight="1" thickBot="1">
      <c r="A80" s="51" t="s">
        <v>38</v>
      </c>
      <c r="B80" s="52"/>
      <c r="C80" s="30">
        <v>11.529100799999998</v>
      </c>
      <c r="D80" s="30">
        <v>43.928036799990004</v>
      </c>
      <c r="E80" s="30">
        <v>925.3455199996001</v>
      </c>
      <c r="F80" s="31">
        <v>980.8026575995901</v>
      </c>
      <c r="G80" s="30">
        <v>937.1935407995</v>
      </c>
      <c r="H80" s="30">
        <v>1535.0428425999798</v>
      </c>
      <c r="I80" s="30">
        <v>2212.3536467997887</v>
      </c>
      <c r="J80" s="31">
        <v>4684.590030199269</v>
      </c>
      <c r="K80" s="30">
        <v>1985.8692950000002</v>
      </c>
      <c r="L80" s="30">
        <v>1663.3180608</v>
      </c>
      <c r="M80" s="30">
        <v>1078.2612751992801</v>
      </c>
      <c r="N80" s="31">
        <v>4727.448630999281</v>
      </c>
      <c r="O80" s="30">
        <v>200.76990719984005</v>
      </c>
      <c r="P80" s="30">
        <v>356.5662128</v>
      </c>
      <c r="Q80" s="30">
        <v>126.9893536</v>
      </c>
      <c r="R80" s="31">
        <f t="shared" si="12"/>
        <v>684.32547359984</v>
      </c>
      <c r="S80" s="32">
        <f t="shared" si="13"/>
        <v>11077.166792397978</v>
      </c>
    </row>
    <row r="81" spans="1:19" s="10" customFormat="1" ht="15" customHeight="1" thickBot="1">
      <c r="A81" s="49" t="s">
        <v>25</v>
      </c>
      <c r="B81" s="50"/>
      <c r="C81" s="37">
        <f>C74+C75+C77+C80</f>
        <v>182.30910080000004</v>
      </c>
      <c r="D81" s="37">
        <f>D74+D75+D77+D80</f>
        <v>255.2280367999899</v>
      </c>
      <c r="E81" s="37">
        <f>E74+E75+E77+E80</f>
        <v>1234.3455199996001</v>
      </c>
      <c r="F81" s="38">
        <f>C81+D81+E81</f>
        <v>1671.88265759959</v>
      </c>
      <c r="G81" s="37">
        <f>G74+G75+G77+G80</f>
        <v>5430.879079124315</v>
      </c>
      <c r="H81" s="37">
        <f>H74+H75+H77+H80</f>
        <v>10983.85488961831</v>
      </c>
      <c r="I81" s="37">
        <f>I74+I75+I77+I80</f>
        <v>15958.830218809571</v>
      </c>
      <c r="J81" s="38">
        <f>G81+H81+I81</f>
        <v>32373.564187552198</v>
      </c>
      <c r="K81" s="37">
        <f>K74+K75+K77+K80</f>
        <v>13047.51772938147</v>
      </c>
      <c r="L81" s="37">
        <f>L74+L75+L77+L80</f>
        <v>12031.47423778147</v>
      </c>
      <c r="M81" s="37">
        <f>M74+M75+M77+M80</f>
        <v>12831.118673697385</v>
      </c>
      <c r="N81" s="38">
        <f>K81+L81+M81</f>
        <v>37910.11064086032</v>
      </c>
      <c r="O81" s="37">
        <f>O74+O75+O77+O80</f>
        <v>1362.60990719984</v>
      </c>
      <c r="P81" s="37">
        <f>P74+P75+P77+P80</f>
        <v>1526.9823028</v>
      </c>
      <c r="Q81" s="37">
        <f>Q74+Q75+Q77+Q80</f>
        <v>154.8893536</v>
      </c>
      <c r="R81" s="38">
        <f>O81+P81+Q81</f>
        <v>3044.4815635998402</v>
      </c>
      <c r="S81" s="39">
        <f t="shared" si="13"/>
        <v>75000.03904961195</v>
      </c>
    </row>
    <row r="82" spans="1:19" s="5" customFormat="1" ht="15.75" customHeight="1" thickBot="1">
      <c r="A82" s="46" t="s">
        <v>33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8"/>
    </row>
    <row r="83" spans="1:19" ht="15.75" thickBot="1">
      <c r="A83" s="41" t="s">
        <v>0</v>
      </c>
      <c r="B83" s="42"/>
      <c r="C83" s="33" t="s">
        <v>1</v>
      </c>
      <c r="D83" s="34" t="s">
        <v>2</v>
      </c>
      <c r="E83" s="34" t="s">
        <v>3</v>
      </c>
      <c r="F83" s="35" t="s">
        <v>24</v>
      </c>
      <c r="G83" s="34" t="s">
        <v>4</v>
      </c>
      <c r="H83" s="34" t="s">
        <v>5</v>
      </c>
      <c r="I83" s="34" t="s">
        <v>6</v>
      </c>
      <c r="J83" s="35" t="s">
        <v>23</v>
      </c>
      <c r="K83" s="34" t="s">
        <v>7</v>
      </c>
      <c r="L83" s="34" t="s">
        <v>8</v>
      </c>
      <c r="M83" s="34" t="s">
        <v>9</v>
      </c>
      <c r="N83" s="35" t="s">
        <v>22</v>
      </c>
      <c r="O83" s="34" t="s">
        <v>10</v>
      </c>
      <c r="P83" s="34" t="s">
        <v>11</v>
      </c>
      <c r="Q83" s="34" t="s">
        <v>12</v>
      </c>
      <c r="R83" s="35" t="s">
        <v>21</v>
      </c>
      <c r="S83" s="36" t="s">
        <v>13</v>
      </c>
    </row>
    <row r="84" spans="1:19" ht="15">
      <c r="A84" s="43" t="s">
        <v>14</v>
      </c>
      <c r="B84" s="17" t="s">
        <v>16</v>
      </c>
      <c r="C84" s="18">
        <v>0</v>
      </c>
      <c r="D84" s="18">
        <v>0</v>
      </c>
      <c r="E84" s="18">
        <v>0</v>
      </c>
      <c r="F84" s="19">
        <v>0</v>
      </c>
      <c r="G84" s="18">
        <v>0</v>
      </c>
      <c r="H84" s="18">
        <v>1</v>
      </c>
      <c r="I84" s="18">
        <v>4</v>
      </c>
      <c r="J84" s="19">
        <v>5</v>
      </c>
      <c r="K84" s="18">
        <v>4</v>
      </c>
      <c r="L84" s="18">
        <v>8</v>
      </c>
      <c r="M84" s="18">
        <v>2</v>
      </c>
      <c r="N84" s="19">
        <v>14</v>
      </c>
      <c r="O84" s="18">
        <v>0</v>
      </c>
      <c r="P84" s="18">
        <v>0</v>
      </c>
      <c r="Q84" s="18">
        <v>0</v>
      </c>
      <c r="R84" s="19">
        <f>O84+P84+Q84</f>
        <v>0</v>
      </c>
      <c r="S84" s="20">
        <f>C84+D84+E84+G84+H84+I84+K84+L84+M84+O84+P84+Q84</f>
        <v>19</v>
      </c>
    </row>
    <row r="85" spans="1:19" ht="15.75" thickBot="1">
      <c r="A85" s="44"/>
      <c r="B85" s="21" t="s">
        <v>15</v>
      </c>
      <c r="C85" s="22">
        <v>0</v>
      </c>
      <c r="D85" s="22">
        <v>0</v>
      </c>
      <c r="E85" s="22">
        <v>239.60000000000002</v>
      </c>
      <c r="F85" s="16">
        <v>239.60000000000002</v>
      </c>
      <c r="G85" s="22">
        <v>1824.18</v>
      </c>
      <c r="H85" s="22">
        <v>4822.7</v>
      </c>
      <c r="I85" s="22">
        <v>5067.19</v>
      </c>
      <c r="J85" s="16">
        <v>11714.07</v>
      </c>
      <c r="K85" s="22">
        <v>7764.709999999999</v>
      </c>
      <c r="L85" s="22">
        <v>7917.73</v>
      </c>
      <c r="M85" s="22">
        <v>5070.65</v>
      </c>
      <c r="N85" s="16">
        <v>20753.089999999997</v>
      </c>
      <c r="O85" s="22">
        <v>686.0099999999999</v>
      </c>
      <c r="P85" s="22">
        <v>0</v>
      </c>
      <c r="Q85" s="22">
        <v>0</v>
      </c>
      <c r="R85" s="16">
        <f aca="true" t="shared" si="14" ref="R85:R91">O85+P85+Q85</f>
        <v>686.0099999999999</v>
      </c>
      <c r="S85" s="23">
        <f aca="true" t="shared" si="15" ref="S85:S92">C85+D85+E85+G85+H85+I85+K85+L85+M85+O85+P85+Q85</f>
        <v>33392.77</v>
      </c>
    </row>
    <row r="86" spans="1:19" ht="15">
      <c r="A86" s="43" t="s">
        <v>17</v>
      </c>
      <c r="B86" s="17" t="s">
        <v>15</v>
      </c>
      <c r="C86" s="24">
        <v>0</v>
      </c>
      <c r="D86" s="24">
        <v>0</v>
      </c>
      <c r="E86" s="24">
        <v>44.69</v>
      </c>
      <c r="F86" s="25">
        <v>44.69</v>
      </c>
      <c r="G86" s="24">
        <v>723.79</v>
      </c>
      <c r="H86" s="24">
        <v>4059.3599999999997</v>
      </c>
      <c r="I86" s="24">
        <v>4637.75</v>
      </c>
      <c r="J86" s="25">
        <v>9420.9</v>
      </c>
      <c r="K86" s="24">
        <v>5922.63</v>
      </c>
      <c r="L86" s="24">
        <v>6334.36</v>
      </c>
      <c r="M86" s="24">
        <v>7030.469999999999</v>
      </c>
      <c r="N86" s="25">
        <v>19287.46</v>
      </c>
      <c r="O86" s="24">
        <v>2995.5</v>
      </c>
      <c r="P86" s="24">
        <v>0</v>
      </c>
      <c r="Q86" s="24">
        <v>0</v>
      </c>
      <c r="R86" s="25">
        <f t="shared" si="14"/>
        <v>2995.5</v>
      </c>
      <c r="S86" s="26">
        <f t="shared" si="15"/>
        <v>31748.550000000003</v>
      </c>
    </row>
    <row r="87" spans="1:19" ht="15.75" thickBot="1">
      <c r="A87" s="44"/>
      <c r="B87" s="21" t="s">
        <v>18</v>
      </c>
      <c r="C87" s="22">
        <v>0</v>
      </c>
      <c r="D87" s="22">
        <v>0</v>
      </c>
      <c r="E87" s="22">
        <v>37.097</v>
      </c>
      <c r="F87" s="16">
        <v>37.097</v>
      </c>
      <c r="G87" s="22">
        <v>55.227</v>
      </c>
      <c r="H87" s="22">
        <v>178.00500000000002</v>
      </c>
      <c r="I87" s="22">
        <v>306.08299999999997</v>
      </c>
      <c r="J87" s="16">
        <v>539.315</v>
      </c>
      <c r="K87" s="22">
        <v>407.217</v>
      </c>
      <c r="L87" s="22">
        <v>537</v>
      </c>
      <c r="M87" s="22">
        <v>311.58900000000006</v>
      </c>
      <c r="N87" s="16">
        <v>1255.806</v>
      </c>
      <c r="O87" s="22">
        <v>248.46999999999997</v>
      </c>
      <c r="P87" s="22">
        <v>0</v>
      </c>
      <c r="Q87" s="22">
        <v>0</v>
      </c>
      <c r="R87" s="16">
        <f t="shared" si="14"/>
        <v>248.46999999999997</v>
      </c>
      <c r="S87" s="23">
        <f t="shared" si="15"/>
        <v>2080.6879999999996</v>
      </c>
    </row>
    <row r="88" spans="1:19" ht="15">
      <c r="A88" s="43" t="s">
        <v>19</v>
      </c>
      <c r="B88" s="17" t="s">
        <v>15</v>
      </c>
      <c r="C88" s="24">
        <v>0</v>
      </c>
      <c r="D88" s="24">
        <v>346.23</v>
      </c>
      <c r="E88" s="24">
        <v>221.87</v>
      </c>
      <c r="F88" s="25">
        <v>568.1</v>
      </c>
      <c r="G88" s="24">
        <v>3871.1200000000003</v>
      </c>
      <c r="H88" s="24">
        <v>10878.25</v>
      </c>
      <c r="I88" s="24">
        <v>14725.4</v>
      </c>
      <c r="J88" s="25">
        <v>29474.77</v>
      </c>
      <c r="K88" s="24">
        <v>19251.27</v>
      </c>
      <c r="L88" s="24">
        <v>21547.4</v>
      </c>
      <c r="M88" s="24">
        <v>18094.19</v>
      </c>
      <c r="N88" s="25">
        <v>58892.86</v>
      </c>
      <c r="O88" s="24">
        <v>2654.17</v>
      </c>
      <c r="P88" s="24">
        <v>0</v>
      </c>
      <c r="Q88" s="24">
        <v>0</v>
      </c>
      <c r="R88" s="25">
        <f t="shared" si="14"/>
        <v>2654.17</v>
      </c>
      <c r="S88" s="26">
        <f t="shared" si="15"/>
        <v>91589.90000000001</v>
      </c>
    </row>
    <row r="89" spans="1:19" ht="15">
      <c r="A89" s="45"/>
      <c r="B89" s="12" t="s">
        <v>18</v>
      </c>
      <c r="C89" s="13">
        <v>0</v>
      </c>
      <c r="D89" s="13">
        <v>29.4</v>
      </c>
      <c r="E89" s="13">
        <v>5.68</v>
      </c>
      <c r="F89" s="14">
        <v>35.08</v>
      </c>
      <c r="G89" s="13">
        <v>90.64399999999999</v>
      </c>
      <c r="H89" s="13">
        <v>124.374</v>
      </c>
      <c r="I89" s="13">
        <v>133.69400000000002</v>
      </c>
      <c r="J89" s="14">
        <v>348.712</v>
      </c>
      <c r="K89" s="13">
        <v>219.30899999999997</v>
      </c>
      <c r="L89" s="13">
        <v>299.211</v>
      </c>
      <c r="M89" s="13">
        <v>227.529</v>
      </c>
      <c r="N89" s="14">
        <v>746.049</v>
      </c>
      <c r="O89" s="13">
        <v>11.323999999999998</v>
      </c>
      <c r="P89" s="13">
        <v>0</v>
      </c>
      <c r="Q89" s="13">
        <v>0</v>
      </c>
      <c r="R89" s="14">
        <f t="shared" si="14"/>
        <v>11.323999999999998</v>
      </c>
      <c r="S89" s="15">
        <f t="shared" si="15"/>
        <v>1141.165</v>
      </c>
    </row>
    <row r="90" spans="1:19" ht="15.75" thickBot="1">
      <c r="A90" s="44"/>
      <c r="B90" s="21" t="s">
        <v>20</v>
      </c>
      <c r="C90" s="27">
        <v>0</v>
      </c>
      <c r="D90" s="27">
        <v>0</v>
      </c>
      <c r="E90" s="27">
        <v>6</v>
      </c>
      <c r="F90" s="28">
        <v>6</v>
      </c>
      <c r="G90" s="27">
        <v>40</v>
      </c>
      <c r="H90" s="27">
        <v>78</v>
      </c>
      <c r="I90" s="27">
        <v>95</v>
      </c>
      <c r="J90" s="28">
        <v>213</v>
      </c>
      <c r="K90" s="27">
        <v>89</v>
      </c>
      <c r="L90" s="27">
        <v>105</v>
      </c>
      <c r="M90" s="27">
        <v>112</v>
      </c>
      <c r="N90" s="28">
        <v>306</v>
      </c>
      <c r="O90" s="27">
        <v>22</v>
      </c>
      <c r="P90" s="27">
        <v>0</v>
      </c>
      <c r="Q90" s="27">
        <v>0</v>
      </c>
      <c r="R90" s="28">
        <f t="shared" si="14"/>
        <v>22</v>
      </c>
      <c r="S90" s="29">
        <f t="shared" si="15"/>
        <v>547</v>
      </c>
    </row>
    <row r="91" spans="1:19" ht="15" customHeight="1" thickBot="1">
      <c r="A91" s="51" t="s">
        <v>38</v>
      </c>
      <c r="B91" s="52"/>
      <c r="C91" s="30">
        <v>1472.98</v>
      </c>
      <c r="D91" s="30">
        <v>2547.34</v>
      </c>
      <c r="E91" s="30">
        <v>3075.6</v>
      </c>
      <c r="F91" s="31">
        <v>7095.92</v>
      </c>
      <c r="G91" s="30">
        <v>4953.139999999999</v>
      </c>
      <c r="H91" s="30">
        <v>7327.010000000001</v>
      </c>
      <c r="I91" s="30">
        <v>7501.72</v>
      </c>
      <c r="J91" s="31">
        <v>19781.870000000003</v>
      </c>
      <c r="K91" s="30">
        <v>7407.530000000001</v>
      </c>
      <c r="L91" s="30">
        <v>5584.67</v>
      </c>
      <c r="M91" s="30">
        <v>6404.25</v>
      </c>
      <c r="N91" s="31">
        <v>19396.45</v>
      </c>
      <c r="O91" s="30">
        <v>2636.58</v>
      </c>
      <c r="P91" s="30">
        <v>2509.36</v>
      </c>
      <c r="Q91" s="30">
        <v>1848.6</v>
      </c>
      <c r="R91" s="31">
        <f t="shared" si="14"/>
        <v>6994.540000000001</v>
      </c>
      <c r="S91" s="32">
        <f t="shared" si="15"/>
        <v>53268.78</v>
      </c>
    </row>
    <row r="92" spans="1:19" s="10" customFormat="1" ht="15" customHeight="1" thickBot="1">
      <c r="A92" s="49" t="s">
        <v>25</v>
      </c>
      <c r="B92" s="50"/>
      <c r="C92" s="37">
        <f>C85+C86+C88+C91</f>
        <v>1472.98</v>
      </c>
      <c r="D92" s="37">
        <f>D85+D86+D88+D91</f>
        <v>2893.57</v>
      </c>
      <c r="E92" s="37">
        <f>E85+E86+E88+E91</f>
        <v>3581.7599999999998</v>
      </c>
      <c r="F92" s="38">
        <f>C92+D92+E92</f>
        <v>7948.3099999999995</v>
      </c>
      <c r="G92" s="37">
        <f>G85+G86+G88+G91</f>
        <v>11372.23</v>
      </c>
      <c r="H92" s="37">
        <f>H85+H86+H88+H91</f>
        <v>27087.32</v>
      </c>
      <c r="I92" s="37">
        <f>I85+I86+I88+I91</f>
        <v>31932.059999999998</v>
      </c>
      <c r="J92" s="38">
        <f>G92+H92+I92</f>
        <v>70391.61</v>
      </c>
      <c r="K92" s="37">
        <f>K85+K86+K88+K91</f>
        <v>40346.14</v>
      </c>
      <c r="L92" s="37">
        <f>L85+L86+L88+L91</f>
        <v>41384.16</v>
      </c>
      <c r="M92" s="37">
        <f>M85+M86+M88+M91</f>
        <v>36599.56</v>
      </c>
      <c r="N92" s="38">
        <f>K92+L92+M92</f>
        <v>118329.86</v>
      </c>
      <c r="O92" s="37">
        <f>O85+O86+O88+O91</f>
        <v>8972.26</v>
      </c>
      <c r="P92" s="37">
        <f>P85+P86+P88+P91</f>
        <v>2509.36</v>
      </c>
      <c r="Q92" s="37">
        <f>Q85+Q86+Q88+Q91</f>
        <v>1848.6</v>
      </c>
      <c r="R92" s="38">
        <f>O92+P92+Q92</f>
        <v>13330.220000000001</v>
      </c>
      <c r="S92" s="39">
        <f t="shared" si="15"/>
        <v>210000</v>
      </c>
    </row>
    <row r="93" spans="1:19" s="5" customFormat="1" ht="15.75" customHeight="1" thickBot="1">
      <c r="A93" s="46" t="s">
        <v>34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8"/>
    </row>
    <row r="94" spans="1:19" ht="15.75" thickBot="1">
      <c r="A94" s="41" t="s">
        <v>0</v>
      </c>
      <c r="B94" s="42"/>
      <c r="C94" s="33" t="s">
        <v>1</v>
      </c>
      <c r="D94" s="34" t="s">
        <v>2</v>
      </c>
      <c r="E94" s="34" t="s">
        <v>3</v>
      </c>
      <c r="F94" s="35" t="s">
        <v>24</v>
      </c>
      <c r="G94" s="34" t="s">
        <v>4</v>
      </c>
      <c r="H94" s="34" t="s">
        <v>5</v>
      </c>
      <c r="I94" s="34" t="s">
        <v>6</v>
      </c>
      <c r="J94" s="35" t="s">
        <v>23</v>
      </c>
      <c r="K94" s="34" t="s">
        <v>7</v>
      </c>
      <c r="L94" s="34" t="s">
        <v>8</v>
      </c>
      <c r="M94" s="34" t="s">
        <v>9</v>
      </c>
      <c r="N94" s="35" t="s">
        <v>22</v>
      </c>
      <c r="O94" s="34" t="s">
        <v>10</v>
      </c>
      <c r="P94" s="34" t="s">
        <v>11</v>
      </c>
      <c r="Q94" s="34" t="s">
        <v>12</v>
      </c>
      <c r="R94" s="35" t="s">
        <v>21</v>
      </c>
      <c r="S94" s="36" t="s">
        <v>13</v>
      </c>
    </row>
    <row r="95" spans="1:19" ht="15">
      <c r="A95" s="43" t="s">
        <v>14</v>
      </c>
      <c r="B95" s="17" t="s">
        <v>16</v>
      </c>
      <c r="C95" s="18">
        <v>0</v>
      </c>
      <c r="D95" s="18">
        <v>0</v>
      </c>
      <c r="E95" s="18">
        <v>0</v>
      </c>
      <c r="F95" s="19">
        <v>0</v>
      </c>
      <c r="G95" s="18">
        <v>0</v>
      </c>
      <c r="H95" s="18">
        <v>0</v>
      </c>
      <c r="I95" s="18">
        <v>0</v>
      </c>
      <c r="J95" s="19">
        <v>0</v>
      </c>
      <c r="K95" s="18">
        <v>1</v>
      </c>
      <c r="L95" s="18">
        <v>0</v>
      </c>
      <c r="M95" s="18">
        <v>3</v>
      </c>
      <c r="N95" s="19">
        <v>4</v>
      </c>
      <c r="O95" s="18">
        <v>0</v>
      </c>
      <c r="P95" s="18">
        <v>0</v>
      </c>
      <c r="Q95" s="18">
        <v>0</v>
      </c>
      <c r="R95" s="19">
        <f>O95+P95+Q95</f>
        <v>0</v>
      </c>
      <c r="S95" s="20">
        <f>C95+D95+E95+G95+H95+I95+K95+L95+M95+O95+P95+Q95</f>
        <v>4</v>
      </c>
    </row>
    <row r="96" spans="1:19" ht="15.75" thickBot="1">
      <c r="A96" s="44"/>
      <c r="B96" s="21" t="s">
        <v>15</v>
      </c>
      <c r="C96" s="22">
        <v>0</v>
      </c>
      <c r="D96" s="22">
        <v>0</v>
      </c>
      <c r="E96" s="22">
        <v>0</v>
      </c>
      <c r="F96" s="16">
        <v>0</v>
      </c>
      <c r="G96" s="22">
        <v>264.07</v>
      </c>
      <c r="H96" s="22">
        <v>702.46</v>
      </c>
      <c r="I96" s="22">
        <v>4387.32</v>
      </c>
      <c r="J96" s="16">
        <v>5353.849999999999</v>
      </c>
      <c r="K96" s="22">
        <v>4302.829999999999</v>
      </c>
      <c r="L96" s="22">
        <v>4245.7</v>
      </c>
      <c r="M96" s="22">
        <v>2964.77</v>
      </c>
      <c r="N96" s="16">
        <v>11513.3</v>
      </c>
      <c r="O96" s="22">
        <v>0</v>
      </c>
      <c r="P96" s="22">
        <v>0</v>
      </c>
      <c r="Q96" s="22">
        <v>0</v>
      </c>
      <c r="R96" s="16">
        <f aca="true" t="shared" si="16" ref="R96:R102">O96+P96+Q96</f>
        <v>0</v>
      </c>
      <c r="S96" s="23">
        <f aca="true" t="shared" si="17" ref="S96:S103">C96+D96+E96+G96+H96+I96+K96+L96+M96+O96+P96+Q96</f>
        <v>16867.149999999998</v>
      </c>
    </row>
    <row r="97" spans="1:19" ht="15">
      <c r="A97" s="43" t="s">
        <v>17</v>
      </c>
      <c r="B97" s="17" t="s">
        <v>15</v>
      </c>
      <c r="C97" s="24">
        <v>0</v>
      </c>
      <c r="D97" s="24">
        <v>0</v>
      </c>
      <c r="E97" s="24">
        <v>0</v>
      </c>
      <c r="F97" s="25">
        <v>0</v>
      </c>
      <c r="G97" s="24">
        <v>322.78</v>
      </c>
      <c r="H97" s="24">
        <v>267.64</v>
      </c>
      <c r="I97" s="24">
        <v>331.39</v>
      </c>
      <c r="J97" s="25">
        <v>921.81</v>
      </c>
      <c r="K97" s="24">
        <v>4756.849999999999</v>
      </c>
      <c r="L97" s="24">
        <v>3395.33</v>
      </c>
      <c r="M97" s="24">
        <v>1781.88</v>
      </c>
      <c r="N97" s="25">
        <v>9934.06</v>
      </c>
      <c r="O97" s="24">
        <v>0</v>
      </c>
      <c r="P97" s="24">
        <v>0</v>
      </c>
      <c r="Q97" s="24">
        <v>0</v>
      </c>
      <c r="R97" s="25">
        <f t="shared" si="16"/>
        <v>0</v>
      </c>
      <c r="S97" s="26">
        <f t="shared" si="17"/>
        <v>10855.869999999999</v>
      </c>
    </row>
    <row r="98" spans="1:19" ht="15.75" thickBot="1">
      <c r="A98" s="44"/>
      <c r="B98" s="21" t="s">
        <v>18</v>
      </c>
      <c r="C98" s="22">
        <v>0</v>
      </c>
      <c r="D98" s="22">
        <v>0</v>
      </c>
      <c r="E98" s="22">
        <v>0</v>
      </c>
      <c r="F98" s="16">
        <v>0</v>
      </c>
      <c r="G98" s="22">
        <v>0</v>
      </c>
      <c r="H98" s="22">
        <v>0</v>
      </c>
      <c r="I98" s="22">
        <v>0</v>
      </c>
      <c r="J98" s="16">
        <v>0</v>
      </c>
      <c r="K98" s="22">
        <v>0</v>
      </c>
      <c r="L98" s="22">
        <v>42.45</v>
      </c>
      <c r="M98" s="22">
        <v>312.36</v>
      </c>
      <c r="N98" s="16">
        <v>354.81</v>
      </c>
      <c r="O98" s="22">
        <v>0</v>
      </c>
      <c r="P98" s="22">
        <v>0</v>
      </c>
      <c r="Q98" s="22">
        <v>0</v>
      </c>
      <c r="R98" s="16">
        <f t="shared" si="16"/>
        <v>0</v>
      </c>
      <c r="S98" s="23">
        <f t="shared" si="17"/>
        <v>354.81</v>
      </c>
    </row>
    <row r="99" spans="1:19" ht="15">
      <c r="A99" s="43" t="s">
        <v>19</v>
      </c>
      <c r="B99" s="17" t="s">
        <v>15</v>
      </c>
      <c r="C99" s="24">
        <v>521.83</v>
      </c>
      <c r="D99" s="24">
        <v>619.91</v>
      </c>
      <c r="E99" s="24">
        <v>947.9499999999999</v>
      </c>
      <c r="F99" s="25">
        <v>2089.69</v>
      </c>
      <c r="G99" s="24">
        <v>4083.5699999999997</v>
      </c>
      <c r="H99" s="24">
        <v>9227.69</v>
      </c>
      <c r="I99" s="24">
        <v>14333.86</v>
      </c>
      <c r="J99" s="25">
        <v>27645.120000000003</v>
      </c>
      <c r="K99" s="24">
        <v>15409.740000000002</v>
      </c>
      <c r="L99" s="24">
        <v>13232.880000000001</v>
      </c>
      <c r="M99" s="24">
        <v>10454.170000000002</v>
      </c>
      <c r="N99" s="25">
        <v>39096.79000000001</v>
      </c>
      <c r="O99" s="24">
        <v>256.22</v>
      </c>
      <c r="P99" s="24">
        <v>113.66</v>
      </c>
      <c r="Q99" s="24">
        <v>188.99</v>
      </c>
      <c r="R99" s="25">
        <f t="shared" si="16"/>
        <v>558.87</v>
      </c>
      <c r="S99" s="26">
        <f t="shared" si="17"/>
        <v>69390.47000000002</v>
      </c>
    </row>
    <row r="100" spans="1:19" ht="15">
      <c r="A100" s="45"/>
      <c r="B100" s="12" t="s">
        <v>18</v>
      </c>
      <c r="C100" s="13">
        <v>0</v>
      </c>
      <c r="D100" s="13">
        <v>0</v>
      </c>
      <c r="E100" s="13">
        <v>0</v>
      </c>
      <c r="F100" s="14">
        <v>0</v>
      </c>
      <c r="G100" s="13">
        <v>53.255</v>
      </c>
      <c r="H100" s="13">
        <v>51.169000000000004</v>
      </c>
      <c r="I100" s="13">
        <v>192.396</v>
      </c>
      <c r="J100" s="14">
        <v>296.82</v>
      </c>
      <c r="K100" s="13">
        <v>127.13000000000001</v>
      </c>
      <c r="L100" s="13">
        <v>96.54599999999999</v>
      </c>
      <c r="M100" s="13">
        <v>197.08399999999997</v>
      </c>
      <c r="N100" s="14">
        <v>420.76</v>
      </c>
      <c r="O100" s="13">
        <v>0</v>
      </c>
      <c r="P100" s="13">
        <v>0</v>
      </c>
      <c r="Q100" s="13">
        <v>0</v>
      </c>
      <c r="R100" s="14">
        <f t="shared" si="16"/>
        <v>0</v>
      </c>
      <c r="S100" s="15">
        <f t="shared" si="17"/>
        <v>717.5799999999999</v>
      </c>
    </row>
    <row r="101" spans="1:19" ht="15.75" thickBot="1">
      <c r="A101" s="44"/>
      <c r="B101" s="21" t="s">
        <v>20</v>
      </c>
      <c r="C101" s="27">
        <v>0</v>
      </c>
      <c r="D101" s="27">
        <v>0</v>
      </c>
      <c r="E101" s="27">
        <v>1</v>
      </c>
      <c r="F101" s="28">
        <v>1</v>
      </c>
      <c r="G101" s="27">
        <v>18</v>
      </c>
      <c r="H101" s="27">
        <v>7</v>
      </c>
      <c r="I101" s="27">
        <v>19</v>
      </c>
      <c r="J101" s="28">
        <v>44</v>
      </c>
      <c r="K101" s="27">
        <v>15</v>
      </c>
      <c r="L101" s="27">
        <v>16</v>
      </c>
      <c r="M101" s="27">
        <v>26</v>
      </c>
      <c r="N101" s="28">
        <v>57</v>
      </c>
      <c r="O101" s="27">
        <v>0</v>
      </c>
      <c r="P101" s="27">
        <v>0</v>
      </c>
      <c r="Q101" s="27">
        <v>0</v>
      </c>
      <c r="R101" s="28">
        <f t="shared" si="16"/>
        <v>0</v>
      </c>
      <c r="S101" s="29">
        <f t="shared" si="17"/>
        <v>102</v>
      </c>
    </row>
    <row r="102" spans="1:19" ht="15" customHeight="1" thickBot="1">
      <c r="A102" s="51" t="s">
        <v>38</v>
      </c>
      <c r="B102" s="52"/>
      <c r="C102" s="30">
        <v>198.37</v>
      </c>
      <c r="D102" s="30">
        <v>1748.1799999999998</v>
      </c>
      <c r="E102" s="30">
        <v>2206.1</v>
      </c>
      <c r="F102" s="31">
        <v>4152.65</v>
      </c>
      <c r="G102" s="30">
        <v>2288.01</v>
      </c>
      <c r="H102" s="30">
        <v>1877.97</v>
      </c>
      <c r="I102" s="30">
        <v>1524.28</v>
      </c>
      <c r="J102" s="31">
        <v>5690.26</v>
      </c>
      <c r="K102" s="30">
        <v>3226.52</v>
      </c>
      <c r="L102" s="30">
        <v>3686.2799999999997</v>
      </c>
      <c r="M102" s="30">
        <v>3990.7999999999997</v>
      </c>
      <c r="N102" s="31">
        <v>10903.599999999999</v>
      </c>
      <c r="O102" s="30">
        <v>1339.27</v>
      </c>
      <c r="P102" s="30">
        <v>1618.5700000000002</v>
      </c>
      <c r="Q102" s="30">
        <v>839.16</v>
      </c>
      <c r="R102" s="31">
        <f t="shared" si="16"/>
        <v>3797</v>
      </c>
      <c r="S102" s="32">
        <f t="shared" si="17"/>
        <v>24543.51</v>
      </c>
    </row>
    <row r="103" spans="1:19" s="10" customFormat="1" ht="15" customHeight="1" thickBot="1">
      <c r="A103" s="49" t="s">
        <v>25</v>
      </c>
      <c r="B103" s="50"/>
      <c r="C103" s="37">
        <f>C96+C97+C99+C102</f>
        <v>720.2</v>
      </c>
      <c r="D103" s="37">
        <f>D96+D97+D99+D102</f>
        <v>2368.0899999999997</v>
      </c>
      <c r="E103" s="37">
        <f>E96+E97+E99+E102</f>
        <v>3154.0499999999997</v>
      </c>
      <c r="F103" s="38">
        <f>C103+D103+E103</f>
        <v>6242.34</v>
      </c>
      <c r="G103" s="37">
        <f>G96+G97+G99+G102</f>
        <v>6958.43</v>
      </c>
      <c r="H103" s="37">
        <f>H96+H97+H99+H102</f>
        <v>12075.76</v>
      </c>
      <c r="I103" s="37">
        <f>I96+I97+I99+I102</f>
        <v>20576.85</v>
      </c>
      <c r="J103" s="38">
        <f>G103+H103+I103</f>
        <v>39611.04</v>
      </c>
      <c r="K103" s="37">
        <f>K96+K97+K99+K102</f>
        <v>27695.94</v>
      </c>
      <c r="L103" s="37">
        <f>L96+L97+L99+L102</f>
        <v>24560.19</v>
      </c>
      <c r="M103" s="37">
        <f>M96+M97+M99+M102</f>
        <v>19191.620000000003</v>
      </c>
      <c r="N103" s="38">
        <f>K103+L103+M103</f>
        <v>71447.75</v>
      </c>
      <c r="O103" s="37">
        <f>O96+O97+O99+O102</f>
        <v>1595.49</v>
      </c>
      <c r="P103" s="37">
        <f>P96+P97+P99+P102</f>
        <v>1732.2300000000002</v>
      </c>
      <c r="Q103" s="37">
        <f>Q96+Q97+Q99+Q102</f>
        <v>1028.15</v>
      </c>
      <c r="R103" s="38">
        <f>O103+P103+Q103</f>
        <v>4355.870000000001</v>
      </c>
      <c r="S103" s="39">
        <f t="shared" si="17"/>
        <v>121657</v>
      </c>
    </row>
    <row r="104" spans="1:19" s="5" customFormat="1" ht="15.75" customHeight="1" thickBot="1">
      <c r="A104" s="46" t="s">
        <v>35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8"/>
    </row>
    <row r="105" spans="1:19" ht="15.75" thickBot="1">
      <c r="A105" s="41" t="s">
        <v>0</v>
      </c>
      <c r="B105" s="42"/>
      <c r="C105" s="33" t="s">
        <v>1</v>
      </c>
      <c r="D105" s="34" t="s">
        <v>2</v>
      </c>
      <c r="E105" s="34" t="s">
        <v>3</v>
      </c>
      <c r="F105" s="35" t="s">
        <v>24</v>
      </c>
      <c r="G105" s="34" t="s">
        <v>4</v>
      </c>
      <c r="H105" s="34" t="s">
        <v>5</v>
      </c>
      <c r="I105" s="34" t="s">
        <v>6</v>
      </c>
      <c r="J105" s="35" t="s">
        <v>23</v>
      </c>
      <c r="K105" s="34" t="s">
        <v>7</v>
      </c>
      <c r="L105" s="34" t="s">
        <v>8</v>
      </c>
      <c r="M105" s="34" t="s">
        <v>9</v>
      </c>
      <c r="N105" s="35" t="s">
        <v>22</v>
      </c>
      <c r="O105" s="34" t="s">
        <v>10</v>
      </c>
      <c r="P105" s="34" t="s">
        <v>11</v>
      </c>
      <c r="Q105" s="34" t="s">
        <v>12</v>
      </c>
      <c r="R105" s="35" t="s">
        <v>21</v>
      </c>
      <c r="S105" s="36" t="s">
        <v>13</v>
      </c>
    </row>
    <row r="106" spans="1:19" ht="15">
      <c r="A106" s="43" t="s">
        <v>14</v>
      </c>
      <c r="B106" s="17" t="s">
        <v>16</v>
      </c>
      <c r="C106" s="18">
        <v>0</v>
      </c>
      <c r="D106" s="18">
        <v>0</v>
      </c>
      <c r="E106" s="18">
        <v>0</v>
      </c>
      <c r="F106" s="19">
        <v>0</v>
      </c>
      <c r="G106" s="18">
        <v>0</v>
      </c>
      <c r="H106" s="18">
        <v>1</v>
      </c>
      <c r="I106" s="18">
        <v>1</v>
      </c>
      <c r="J106" s="19">
        <v>2</v>
      </c>
      <c r="K106" s="18">
        <v>5</v>
      </c>
      <c r="L106" s="18">
        <v>7</v>
      </c>
      <c r="M106" s="18">
        <v>7</v>
      </c>
      <c r="N106" s="19">
        <v>19</v>
      </c>
      <c r="O106" s="18">
        <v>1</v>
      </c>
      <c r="P106" s="18">
        <v>0</v>
      </c>
      <c r="Q106" s="18">
        <v>0</v>
      </c>
      <c r="R106" s="19">
        <f>O106+P106+Q106</f>
        <v>1</v>
      </c>
      <c r="S106" s="20">
        <f>C106+D106+E106+G106+H106+I106+K106+L106+M106+O106+P106+Q106</f>
        <v>22</v>
      </c>
    </row>
    <row r="107" spans="1:19" ht="15.75" thickBot="1">
      <c r="A107" s="44"/>
      <c r="B107" s="21" t="s">
        <v>15</v>
      </c>
      <c r="C107" s="22">
        <v>0</v>
      </c>
      <c r="D107" s="22">
        <v>0</v>
      </c>
      <c r="E107" s="22">
        <v>0</v>
      </c>
      <c r="F107" s="16">
        <v>0</v>
      </c>
      <c r="G107" s="22">
        <v>115</v>
      </c>
      <c r="H107" s="22">
        <v>1688</v>
      </c>
      <c r="I107" s="22">
        <v>4639.84</v>
      </c>
      <c r="J107" s="16">
        <v>6442.84</v>
      </c>
      <c r="K107" s="22">
        <v>9703.04</v>
      </c>
      <c r="L107" s="22">
        <v>6725.6</v>
      </c>
      <c r="M107" s="22">
        <v>3500</v>
      </c>
      <c r="N107" s="16">
        <v>19928.64</v>
      </c>
      <c r="O107" s="22">
        <v>800</v>
      </c>
      <c r="P107" s="22">
        <v>0</v>
      </c>
      <c r="Q107" s="22">
        <v>0</v>
      </c>
      <c r="R107" s="16">
        <f aca="true" t="shared" si="18" ref="R107:R113">O107+P107+Q107</f>
        <v>800</v>
      </c>
      <c r="S107" s="23">
        <f aca="true" t="shared" si="19" ref="S107:S114">C107+D107+E107+G107+H107+I107+K107+L107+M107+O107+P107+Q107</f>
        <v>27171.480000000003</v>
      </c>
    </row>
    <row r="108" spans="1:19" ht="15">
      <c r="A108" s="43" t="s">
        <v>17</v>
      </c>
      <c r="B108" s="17" t="s">
        <v>15</v>
      </c>
      <c r="C108" s="24">
        <v>0</v>
      </c>
      <c r="D108" s="24">
        <v>0</v>
      </c>
      <c r="E108" s="24">
        <v>0</v>
      </c>
      <c r="F108" s="25">
        <v>0</v>
      </c>
      <c r="G108" s="24">
        <v>825.498403</v>
      </c>
      <c r="H108" s="24">
        <v>6357.852000000001</v>
      </c>
      <c r="I108" s="24">
        <v>10587.506779995798</v>
      </c>
      <c r="J108" s="25">
        <v>17770.8571829958</v>
      </c>
      <c r="K108" s="24">
        <v>9949.673840000007</v>
      </c>
      <c r="L108" s="24">
        <v>10051.083569999997</v>
      </c>
      <c r="M108" s="24">
        <v>3784.0034279999954</v>
      </c>
      <c r="N108" s="25">
        <v>23784.760838000002</v>
      </c>
      <c r="O108" s="24">
        <v>200.00000000000009</v>
      </c>
      <c r="P108" s="24">
        <v>0</v>
      </c>
      <c r="Q108" s="24">
        <v>0</v>
      </c>
      <c r="R108" s="25">
        <f t="shared" si="18"/>
        <v>200.00000000000009</v>
      </c>
      <c r="S108" s="26">
        <f t="shared" si="19"/>
        <v>41755.6180209958</v>
      </c>
    </row>
    <row r="109" spans="1:19" ht="15.75" thickBot="1">
      <c r="A109" s="44"/>
      <c r="B109" s="21" t="s">
        <v>18</v>
      </c>
      <c r="C109" s="22">
        <v>0</v>
      </c>
      <c r="D109" s="22">
        <v>0</v>
      </c>
      <c r="E109" s="22">
        <v>0</v>
      </c>
      <c r="F109" s="16">
        <v>0</v>
      </c>
      <c r="G109" s="22">
        <v>39.277</v>
      </c>
      <c r="H109" s="22">
        <v>32.257</v>
      </c>
      <c r="I109" s="22">
        <v>133.668</v>
      </c>
      <c r="J109" s="16">
        <v>205.202</v>
      </c>
      <c r="K109" s="22">
        <v>167.025</v>
      </c>
      <c r="L109" s="22">
        <v>175.446</v>
      </c>
      <c r="M109" s="22">
        <v>54.55</v>
      </c>
      <c r="N109" s="16">
        <v>397.021</v>
      </c>
      <c r="O109" s="22">
        <v>0</v>
      </c>
      <c r="P109" s="22">
        <v>0</v>
      </c>
      <c r="Q109" s="22">
        <v>0</v>
      </c>
      <c r="R109" s="16">
        <f t="shared" si="18"/>
        <v>0</v>
      </c>
      <c r="S109" s="23">
        <f t="shared" si="19"/>
        <v>602.223</v>
      </c>
    </row>
    <row r="110" spans="1:19" ht="15">
      <c r="A110" s="43" t="s">
        <v>19</v>
      </c>
      <c r="B110" s="17" t="s">
        <v>15</v>
      </c>
      <c r="C110" s="24">
        <v>163.73000000000002</v>
      </c>
      <c r="D110" s="24">
        <v>113.10000000000001</v>
      </c>
      <c r="E110" s="24">
        <v>345.528</v>
      </c>
      <c r="F110" s="25">
        <v>622.3580000000001</v>
      </c>
      <c r="G110" s="24">
        <v>8276.054199999999</v>
      </c>
      <c r="H110" s="24">
        <v>10152.784625</v>
      </c>
      <c r="I110" s="24">
        <v>13113.173879999998</v>
      </c>
      <c r="J110" s="25">
        <v>31542.012704999997</v>
      </c>
      <c r="K110" s="24">
        <v>14317.084</v>
      </c>
      <c r="L110" s="24">
        <v>13712.25515</v>
      </c>
      <c r="M110" s="24">
        <v>12369.220000000001</v>
      </c>
      <c r="N110" s="25">
        <v>40398.55915</v>
      </c>
      <c r="O110" s="24">
        <v>2806.757</v>
      </c>
      <c r="P110" s="24">
        <v>92.57000000000001</v>
      </c>
      <c r="Q110" s="24">
        <v>0</v>
      </c>
      <c r="R110" s="25">
        <f t="shared" si="18"/>
        <v>2899.327</v>
      </c>
      <c r="S110" s="26">
        <f t="shared" si="19"/>
        <v>75462.256855</v>
      </c>
    </row>
    <row r="111" spans="1:19" ht="15">
      <c r="A111" s="45"/>
      <c r="B111" s="12" t="s">
        <v>18</v>
      </c>
      <c r="C111" s="13">
        <v>0</v>
      </c>
      <c r="D111" s="13">
        <v>0</v>
      </c>
      <c r="E111" s="13">
        <v>0</v>
      </c>
      <c r="F111" s="14">
        <v>0</v>
      </c>
      <c r="G111" s="13">
        <v>15.373000000000001</v>
      </c>
      <c r="H111" s="13">
        <v>50.42399999999999</v>
      </c>
      <c r="I111" s="13">
        <v>158.192</v>
      </c>
      <c r="J111" s="14">
        <v>223.989</v>
      </c>
      <c r="K111" s="13">
        <v>212.71499999999997</v>
      </c>
      <c r="L111" s="13">
        <v>126.66100000000002</v>
      </c>
      <c r="M111" s="13">
        <v>141.866</v>
      </c>
      <c r="N111" s="14">
        <v>481.24199999999996</v>
      </c>
      <c r="O111" s="13">
        <v>68.907</v>
      </c>
      <c r="P111" s="13">
        <v>7.22</v>
      </c>
      <c r="Q111" s="13">
        <v>0</v>
      </c>
      <c r="R111" s="14">
        <f t="shared" si="18"/>
        <v>76.127</v>
      </c>
      <c r="S111" s="15">
        <f t="shared" si="19"/>
        <v>781.3580000000001</v>
      </c>
    </row>
    <row r="112" spans="1:19" ht="15.75" thickBot="1">
      <c r="A112" s="44"/>
      <c r="B112" s="21" t="s">
        <v>20</v>
      </c>
      <c r="C112" s="27">
        <v>0</v>
      </c>
      <c r="D112" s="27">
        <v>0</v>
      </c>
      <c r="E112" s="27">
        <v>0</v>
      </c>
      <c r="F112" s="28">
        <v>0</v>
      </c>
      <c r="G112" s="27">
        <v>10</v>
      </c>
      <c r="H112" s="27">
        <v>18</v>
      </c>
      <c r="I112" s="27">
        <v>61</v>
      </c>
      <c r="J112" s="28">
        <v>89</v>
      </c>
      <c r="K112" s="27">
        <v>26</v>
      </c>
      <c r="L112" s="27">
        <v>22</v>
      </c>
      <c r="M112" s="27">
        <v>47</v>
      </c>
      <c r="N112" s="28">
        <v>95</v>
      </c>
      <c r="O112" s="27">
        <v>0</v>
      </c>
      <c r="P112" s="27">
        <v>0</v>
      </c>
      <c r="Q112" s="27">
        <v>0</v>
      </c>
      <c r="R112" s="28">
        <f t="shared" si="18"/>
        <v>0</v>
      </c>
      <c r="S112" s="29">
        <f t="shared" si="19"/>
        <v>184</v>
      </c>
    </row>
    <row r="113" spans="1:19" ht="15" customHeight="1" thickBot="1">
      <c r="A113" s="51" t="s">
        <v>38</v>
      </c>
      <c r="B113" s="52"/>
      <c r="C113" s="30">
        <v>829.23985138</v>
      </c>
      <c r="D113" s="30">
        <v>1325.481949068</v>
      </c>
      <c r="E113" s="30">
        <v>1662.953723772</v>
      </c>
      <c r="F113" s="31">
        <v>3817.67552422</v>
      </c>
      <c r="G113" s="30">
        <v>4005.8158080399994</v>
      </c>
      <c r="H113" s="30">
        <v>11422.809367270002</v>
      </c>
      <c r="I113" s="30">
        <v>14906.683563180004</v>
      </c>
      <c r="J113" s="31">
        <v>30335.308738490006</v>
      </c>
      <c r="K113" s="30">
        <v>10494.997359435003</v>
      </c>
      <c r="L113" s="30">
        <v>9050.165925975003</v>
      </c>
      <c r="M113" s="30">
        <v>3478.9525349400005</v>
      </c>
      <c r="N113" s="31">
        <v>23024.115820350005</v>
      </c>
      <c r="O113" s="30">
        <v>2123.992066776</v>
      </c>
      <c r="P113" s="30">
        <v>1340.24868128</v>
      </c>
      <c r="Q113" s="30">
        <v>1094.3</v>
      </c>
      <c r="R113" s="31">
        <f t="shared" si="18"/>
        <v>4558.540748056</v>
      </c>
      <c r="S113" s="32">
        <f t="shared" si="19"/>
        <v>61735.64083111601</v>
      </c>
    </row>
    <row r="114" spans="1:19" s="10" customFormat="1" ht="15" customHeight="1" thickBot="1">
      <c r="A114" s="49" t="s">
        <v>25</v>
      </c>
      <c r="B114" s="50"/>
      <c r="C114" s="37">
        <f>C107+C108+C110+C113</f>
        <v>992.96985138</v>
      </c>
      <c r="D114" s="37">
        <f>D107+D108+D110+D113</f>
        <v>1438.5819490679999</v>
      </c>
      <c r="E114" s="37">
        <f>E107+E108+E110+E113</f>
        <v>2008.4817237720001</v>
      </c>
      <c r="F114" s="38">
        <f>C114+D114+E114</f>
        <v>4440.03352422</v>
      </c>
      <c r="G114" s="37">
        <f>G107+G108+G110+G113</f>
        <v>13222.368411039997</v>
      </c>
      <c r="H114" s="37">
        <f>H107+H108+H110+H113</f>
        <v>29621.44599227</v>
      </c>
      <c r="I114" s="37">
        <f>I107+I108+I110+I113</f>
        <v>43247.2042231758</v>
      </c>
      <c r="J114" s="38">
        <f>G114+H114+I114</f>
        <v>86091.0186264858</v>
      </c>
      <c r="K114" s="37">
        <f>K107+K108+K110+K113</f>
        <v>44464.79519943501</v>
      </c>
      <c r="L114" s="37">
        <f>L107+L108+L110+L113</f>
        <v>39539.104645975</v>
      </c>
      <c r="M114" s="37">
        <f>M107+M108+M110+M113</f>
        <v>23132.175962939997</v>
      </c>
      <c r="N114" s="38">
        <f>K114+L114+M114</f>
        <v>107136.07580835</v>
      </c>
      <c r="O114" s="37">
        <f>O107+O108+O110+O113</f>
        <v>5930.749066775999</v>
      </c>
      <c r="P114" s="37">
        <f>P107+P108+P110+P113</f>
        <v>1432.81868128</v>
      </c>
      <c r="Q114" s="37">
        <f>Q107+Q108+Q110+Q113</f>
        <v>1094.3</v>
      </c>
      <c r="R114" s="38">
        <f>O114+P114+Q114</f>
        <v>8457.867748055998</v>
      </c>
      <c r="S114" s="39">
        <f t="shared" si="19"/>
        <v>206124.99570711178</v>
      </c>
    </row>
    <row r="115" spans="1:19" s="5" customFormat="1" ht="16.5" thickBot="1">
      <c r="A115" s="46" t="s">
        <v>36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8"/>
    </row>
    <row r="116" spans="1:19" ht="15.75" thickBot="1">
      <c r="A116" s="41" t="s">
        <v>0</v>
      </c>
      <c r="B116" s="42"/>
      <c r="C116" s="33" t="s">
        <v>1</v>
      </c>
      <c r="D116" s="34" t="s">
        <v>2</v>
      </c>
      <c r="E116" s="34" t="s">
        <v>3</v>
      </c>
      <c r="F116" s="35" t="s">
        <v>24</v>
      </c>
      <c r="G116" s="34" t="s">
        <v>4</v>
      </c>
      <c r="H116" s="34" t="s">
        <v>5</v>
      </c>
      <c r="I116" s="34" t="s">
        <v>6</v>
      </c>
      <c r="J116" s="35" t="s">
        <v>23</v>
      </c>
      <c r="K116" s="34" t="s">
        <v>7</v>
      </c>
      <c r="L116" s="34" t="s">
        <v>8</v>
      </c>
      <c r="M116" s="34" t="s">
        <v>9</v>
      </c>
      <c r="N116" s="35" t="s">
        <v>22</v>
      </c>
      <c r="O116" s="34" t="s">
        <v>10</v>
      </c>
      <c r="P116" s="34" t="s">
        <v>11</v>
      </c>
      <c r="Q116" s="34" t="s">
        <v>12</v>
      </c>
      <c r="R116" s="35" t="s">
        <v>21</v>
      </c>
      <c r="S116" s="36" t="s">
        <v>13</v>
      </c>
    </row>
    <row r="117" spans="1:19" ht="15">
      <c r="A117" s="43" t="s">
        <v>14</v>
      </c>
      <c r="B117" s="17" t="s">
        <v>16</v>
      </c>
      <c r="C117" s="18">
        <v>0</v>
      </c>
      <c r="D117" s="18">
        <v>0</v>
      </c>
      <c r="E117" s="18">
        <v>0</v>
      </c>
      <c r="F117" s="19">
        <v>0</v>
      </c>
      <c r="G117" s="18">
        <v>0</v>
      </c>
      <c r="H117" s="18">
        <v>0</v>
      </c>
      <c r="I117" s="18">
        <v>6</v>
      </c>
      <c r="J117" s="19">
        <v>6</v>
      </c>
      <c r="K117" s="18">
        <v>8</v>
      </c>
      <c r="L117" s="18">
        <v>1</v>
      </c>
      <c r="M117" s="18">
        <v>3</v>
      </c>
      <c r="N117" s="19">
        <v>12</v>
      </c>
      <c r="O117" s="18">
        <v>0</v>
      </c>
      <c r="P117" s="18">
        <v>0</v>
      </c>
      <c r="Q117" s="18">
        <v>0</v>
      </c>
      <c r="R117" s="19">
        <f>O117+P117+Q117</f>
        <v>0</v>
      </c>
      <c r="S117" s="20">
        <f>C117+D117+E117+G117+H117+I117+K117+L117+M117+O117+P117+Q117</f>
        <v>18</v>
      </c>
    </row>
    <row r="118" spans="1:19" ht="15.75" thickBot="1">
      <c r="A118" s="44"/>
      <c r="B118" s="21" t="s">
        <v>15</v>
      </c>
      <c r="C118" s="22">
        <v>295.66638</v>
      </c>
      <c r="D118" s="22">
        <v>0</v>
      </c>
      <c r="E118" s="22">
        <v>0</v>
      </c>
      <c r="F118" s="16">
        <v>295.66638</v>
      </c>
      <c r="G118" s="22">
        <v>471.82084100000003</v>
      </c>
      <c r="H118" s="22">
        <v>2257.927021</v>
      </c>
      <c r="I118" s="22">
        <v>7712.151339</v>
      </c>
      <c r="J118" s="16">
        <v>10441.899201</v>
      </c>
      <c r="K118" s="22">
        <v>7515.488558999999</v>
      </c>
      <c r="L118" s="22">
        <v>3787.6481899999994</v>
      </c>
      <c r="M118" s="22">
        <v>1643.96089</v>
      </c>
      <c r="N118" s="16">
        <v>12947.097639</v>
      </c>
      <c r="O118" s="22">
        <v>0</v>
      </c>
      <c r="P118" s="22">
        <v>0</v>
      </c>
      <c r="Q118" s="22">
        <v>0</v>
      </c>
      <c r="R118" s="16">
        <f aca="true" t="shared" si="20" ref="R118:R124">O118+P118+Q118</f>
        <v>0</v>
      </c>
      <c r="S118" s="23">
        <f aca="true" t="shared" si="21" ref="S118:S125">C118+D118+E118+G118+H118+I118+K118+L118+M118+O118+P118+Q118</f>
        <v>23684.66322</v>
      </c>
    </row>
    <row r="119" spans="1:19" ht="15">
      <c r="A119" s="43" t="s">
        <v>17</v>
      </c>
      <c r="B119" s="17" t="s">
        <v>15</v>
      </c>
      <c r="C119" s="24">
        <v>452.377163</v>
      </c>
      <c r="D119" s="24">
        <v>1376.8989620000002</v>
      </c>
      <c r="E119" s="24">
        <v>765.596769</v>
      </c>
      <c r="F119" s="25">
        <v>2594.872894</v>
      </c>
      <c r="G119" s="24">
        <v>1053.7527919999998</v>
      </c>
      <c r="H119" s="24">
        <v>1349.4558240000001</v>
      </c>
      <c r="I119" s="24">
        <v>3320.198404</v>
      </c>
      <c r="J119" s="25">
        <v>5723.407020000001</v>
      </c>
      <c r="K119" s="24">
        <v>3553.5623723120707</v>
      </c>
      <c r="L119" s="24">
        <v>2359.837461687929</v>
      </c>
      <c r="M119" s="24">
        <v>1459.4214259999999</v>
      </c>
      <c r="N119" s="25">
        <v>7372.82126</v>
      </c>
      <c r="O119" s="24">
        <v>752.145678</v>
      </c>
      <c r="P119" s="24">
        <v>0</v>
      </c>
      <c r="Q119" s="24">
        <v>0</v>
      </c>
      <c r="R119" s="25">
        <f t="shared" si="20"/>
        <v>752.145678</v>
      </c>
      <c r="S119" s="26">
        <f t="shared" si="21"/>
        <v>16443.246852000004</v>
      </c>
    </row>
    <row r="120" spans="1:19" ht="15.75" thickBot="1">
      <c r="A120" s="44"/>
      <c r="B120" s="21" t="s">
        <v>18</v>
      </c>
      <c r="C120" s="22">
        <v>0</v>
      </c>
      <c r="D120" s="22">
        <v>0.284</v>
      </c>
      <c r="E120" s="22">
        <v>0.302</v>
      </c>
      <c r="F120" s="16">
        <v>0.586</v>
      </c>
      <c r="G120" s="22">
        <v>8.855</v>
      </c>
      <c r="H120" s="22">
        <v>11.964</v>
      </c>
      <c r="I120" s="22">
        <v>98.11200000000001</v>
      </c>
      <c r="J120" s="16">
        <v>118.93100000000001</v>
      </c>
      <c r="K120" s="22">
        <v>149.549</v>
      </c>
      <c r="L120" s="22">
        <v>55.044</v>
      </c>
      <c r="M120" s="22">
        <v>16.236</v>
      </c>
      <c r="N120" s="16">
        <v>220.829</v>
      </c>
      <c r="O120" s="22">
        <v>106.621</v>
      </c>
      <c r="P120" s="22">
        <v>0</v>
      </c>
      <c r="Q120" s="22">
        <v>0</v>
      </c>
      <c r="R120" s="16">
        <f t="shared" si="20"/>
        <v>106.621</v>
      </c>
      <c r="S120" s="23">
        <f t="shared" si="21"/>
        <v>446.967</v>
      </c>
    </row>
    <row r="121" spans="1:19" ht="15">
      <c r="A121" s="43" t="s">
        <v>19</v>
      </c>
      <c r="B121" s="17" t="s">
        <v>15</v>
      </c>
      <c r="C121" s="24">
        <v>322.745414</v>
      </c>
      <c r="D121" s="24">
        <v>455.565455</v>
      </c>
      <c r="E121" s="24">
        <v>2017.0482080000002</v>
      </c>
      <c r="F121" s="25">
        <v>2795.359077</v>
      </c>
      <c r="G121" s="24">
        <v>4202.896075999999</v>
      </c>
      <c r="H121" s="24">
        <v>8664.95705</v>
      </c>
      <c r="I121" s="24">
        <v>16493.648813000003</v>
      </c>
      <c r="J121" s="25">
        <v>29361.501939</v>
      </c>
      <c r="K121" s="24">
        <v>14056.443974999998</v>
      </c>
      <c r="L121" s="24">
        <v>16131.734886999997</v>
      </c>
      <c r="M121" s="24">
        <v>12494.85511</v>
      </c>
      <c r="N121" s="25">
        <v>42683.03397199999</v>
      </c>
      <c r="O121" s="24">
        <v>5587.9942439999995</v>
      </c>
      <c r="P121" s="24">
        <v>243.22211000000004</v>
      </c>
      <c r="Q121" s="24">
        <v>166.55513</v>
      </c>
      <c r="R121" s="25">
        <f t="shared" si="20"/>
        <v>5997.771483999999</v>
      </c>
      <c r="S121" s="26">
        <f t="shared" si="21"/>
        <v>80837.666472</v>
      </c>
    </row>
    <row r="122" spans="1:19" ht="15">
      <c r="A122" s="45"/>
      <c r="B122" s="12" t="s">
        <v>18</v>
      </c>
      <c r="C122" s="13">
        <v>1.22</v>
      </c>
      <c r="D122" s="13">
        <v>7.562</v>
      </c>
      <c r="E122" s="13">
        <v>23.497999999999998</v>
      </c>
      <c r="F122" s="14">
        <v>32.28</v>
      </c>
      <c r="G122" s="13">
        <v>10.595</v>
      </c>
      <c r="H122" s="13">
        <v>59.14999999999999</v>
      </c>
      <c r="I122" s="13">
        <v>243.376</v>
      </c>
      <c r="J122" s="14">
        <v>313.121</v>
      </c>
      <c r="K122" s="13">
        <v>164.78389574816129</v>
      </c>
      <c r="L122" s="13">
        <v>183.49705212591937</v>
      </c>
      <c r="M122" s="13">
        <v>210.73105212591935</v>
      </c>
      <c r="N122" s="14">
        <v>559.012</v>
      </c>
      <c r="O122" s="13">
        <v>154.604</v>
      </c>
      <c r="P122" s="13">
        <v>0</v>
      </c>
      <c r="Q122" s="13">
        <v>0</v>
      </c>
      <c r="R122" s="14">
        <f t="shared" si="20"/>
        <v>154.604</v>
      </c>
      <c r="S122" s="15">
        <f t="shared" si="21"/>
        <v>1059.017</v>
      </c>
    </row>
    <row r="123" spans="1:19" ht="15.75" thickBot="1">
      <c r="A123" s="44"/>
      <c r="B123" s="21" t="s">
        <v>20</v>
      </c>
      <c r="C123" s="27">
        <v>0</v>
      </c>
      <c r="D123" s="27">
        <v>0</v>
      </c>
      <c r="E123" s="27">
        <v>5</v>
      </c>
      <c r="F123" s="28">
        <v>5</v>
      </c>
      <c r="G123" s="27">
        <v>35</v>
      </c>
      <c r="H123" s="27">
        <v>50</v>
      </c>
      <c r="I123" s="27">
        <v>66</v>
      </c>
      <c r="J123" s="28">
        <v>151</v>
      </c>
      <c r="K123" s="27">
        <v>53</v>
      </c>
      <c r="L123" s="27">
        <v>63</v>
      </c>
      <c r="M123" s="27">
        <v>44</v>
      </c>
      <c r="N123" s="28">
        <v>160</v>
      </c>
      <c r="O123" s="27">
        <v>11</v>
      </c>
      <c r="P123" s="27">
        <v>0</v>
      </c>
      <c r="Q123" s="27">
        <v>0</v>
      </c>
      <c r="R123" s="28">
        <f t="shared" si="20"/>
        <v>11</v>
      </c>
      <c r="S123" s="29">
        <f t="shared" si="21"/>
        <v>327</v>
      </c>
    </row>
    <row r="124" spans="1:19" ht="15" customHeight="1" thickBot="1">
      <c r="A124" s="51" t="s">
        <v>38</v>
      </c>
      <c r="B124" s="52"/>
      <c r="C124" s="30">
        <v>185.49300000000002</v>
      </c>
      <c r="D124" s="30">
        <v>2251.7829033333333</v>
      </c>
      <c r="E124" s="30">
        <v>1836.120856666667</v>
      </c>
      <c r="F124" s="31">
        <v>4273.39676</v>
      </c>
      <c r="G124" s="30">
        <v>2188.388136666667</v>
      </c>
      <c r="H124" s="30">
        <v>4225.581307666666</v>
      </c>
      <c r="I124" s="30">
        <v>5792.577799000001</v>
      </c>
      <c r="J124" s="31">
        <v>12206.547243333334</v>
      </c>
      <c r="K124" s="30">
        <v>5691.230444333334</v>
      </c>
      <c r="L124" s="30">
        <v>5343.321493333333</v>
      </c>
      <c r="M124" s="30">
        <v>5268.833343333334</v>
      </c>
      <c r="N124" s="31">
        <v>16303.385281</v>
      </c>
      <c r="O124" s="30">
        <v>3668.34449</v>
      </c>
      <c r="P124" s="30">
        <v>1994.1970499999998</v>
      </c>
      <c r="Q124" s="30">
        <v>1320.67729</v>
      </c>
      <c r="R124" s="31">
        <f t="shared" si="20"/>
        <v>6983.21883</v>
      </c>
      <c r="S124" s="32">
        <f t="shared" si="21"/>
        <v>39766.54811433334</v>
      </c>
    </row>
    <row r="125" spans="1:19" s="10" customFormat="1" ht="15" customHeight="1" thickBot="1">
      <c r="A125" s="49" t="s">
        <v>25</v>
      </c>
      <c r="B125" s="50"/>
      <c r="C125" s="37">
        <f>C118+C119+C121+C124</f>
        <v>1256.281957</v>
      </c>
      <c r="D125" s="37">
        <f>D118+D119+D121+D124</f>
        <v>4084.2473203333334</v>
      </c>
      <c r="E125" s="37">
        <f>E118+E119+E121+E124</f>
        <v>4618.765833666666</v>
      </c>
      <c r="F125" s="38">
        <f>C125+D125+E125</f>
        <v>9959.295111</v>
      </c>
      <c r="G125" s="37">
        <f>G118+G119+G121+G124</f>
        <v>7916.8578456666655</v>
      </c>
      <c r="H125" s="37">
        <f>H118+H119+H121+H124</f>
        <v>16497.92120266667</v>
      </c>
      <c r="I125" s="37">
        <f>I118+I119+I121+I124</f>
        <v>33318.576355000005</v>
      </c>
      <c r="J125" s="38">
        <f>G125+H125+I125</f>
        <v>57733.355403333335</v>
      </c>
      <c r="K125" s="37">
        <f>K118+K119+K121+K124</f>
        <v>30816.725350645404</v>
      </c>
      <c r="L125" s="37">
        <f>L118+L119+L121+L124</f>
        <v>27622.542032021258</v>
      </c>
      <c r="M125" s="37">
        <f>M118+M119+M121+M124</f>
        <v>20867.07076933333</v>
      </c>
      <c r="N125" s="38">
        <f>K125+L125+M125</f>
        <v>79306.33815199998</v>
      </c>
      <c r="O125" s="37">
        <f>O118+O119+O121+O124</f>
        <v>10008.484412</v>
      </c>
      <c r="P125" s="37">
        <f>P118+P119+P121+P124</f>
        <v>2237.41916</v>
      </c>
      <c r="Q125" s="37">
        <f>Q118+Q119+Q121+Q124</f>
        <v>1487.23242</v>
      </c>
      <c r="R125" s="38">
        <f>O125+P125+Q125</f>
        <v>13733.135992</v>
      </c>
      <c r="S125" s="39">
        <f t="shared" si="21"/>
        <v>160732.12465833328</v>
      </c>
    </row>
    <row r="126" spans="1:19" s="5" customFormat="1" ht="15.75" customHeight="1" thickBot="1">
      <c r="A126" s="46" t="s">
        <v>37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8"/>
    </row>
    <row r="127" spans="1:19" ht="15.75" thickBot="1">
      <c r="A127" s="41" t="s">
        <v>0</v>
      </c>
      <c r="B127" s="42"/>
      <c r="C127" s="33" t="s">
        <v>1</v>
      </c>
      <c r="D127" s="34" t="s">
        <v>2</v>
      </c>
      <c r="E127" s="34" t="s">
        <v>3</v>
      </c>
      <c r="F127" s="35" t="s">
        <v>24</v>
      </c>
      <c r="G127" s="34" t="s">
        <v>4</v>
      </c>
      <c r="H127" s="34" t="s">
        <v>5</v>
      </c>
      <c r="I127" s="34" t="s">
        <v>6</v>
      </c>
      <c r="J127" s="35" t="s">
        <v>23</v>
      </c>
      <c r="K127" s="34" t="s">
        <v>7</v>
      </c>
      <c r="L127" s="34" t="s">
        <v>8</v>
      </c>
      <c r="M127" s="34" t="s">
        <v>9</v>
      </c>
      <c r="N127" s="35" t="s">
        <v>22</v>
      </c>
      <c r="O127" s="34" t="s">
        <v>10</v>
      </c>
      <c r="P127" s="34" t="s">
        <v>11</v>
      </c>
      <c r="Q127" s="34" t="s">
        <v>12</v>
      </c>
      <c r="R127" s="35" t="s">
        <v>21</v>
      </c>
      <c r="S127" s="36" t="s">
        <v>13</v>
      </c>
    </row>
    <row r="128" spans="1:19" ht="15">
      <c r="A128" s="43" t="s">
        <v>14</v>
      </c>
      <c r="B128" s="17" t="s">
        <v>16</v>
      </c>
      <c r="C128" s="18">
        <f aca="true" t="shared" si="22" ref="C128:E135">C7+C18+C29+C40+C51+C62+C73+C84+C95+C106+C117</f>
        <v>0</v>
      </c>
      <c r="D128" s="18">
        <f t="shared" si="22"/>
        <v>0</v>
      </c>
      <c r="E128" s="18">
        <f t="shared" si="22"/>
        <v>0</v>
      </c>
      <c r="F128" s="19">
        <f>C128+D128+E128</f>
        <v>0</v>
      </c>
      <c r="G128" s="18">
        <f aca="true" t="shared" si="23" ref="G128:I135">G7+G18+G29+G40+G51+G62+G73+G84+G95+G106+G117</f>
        <v>1</v>
      </c>
      <c r="H128" s="18">
        <f t="shared" si="23"/>
        <v>6</v>
      </c>
      <c r="I128" s="18">
        <f t="shared" si="23"/>
        <v>28</v>
      </c>
      <c r="J128" s="19">
        <f>G128+H128+I128</f>
        <v>35</v>
      </c>
      <c r="K128" s="18">
        <f aca="true" t="shared" si="24" ref="K128:M135">K7+K18+K29+K40+K51+K62+K73+K84+K95+K106+K117</f>
        <v>27</v>
      </c>
      <c r="L128" s="18">
        <f t="shared" si="24"/>
        <v>35</v>
      </c>
      <c r="M128" s="18">
        <f t="shared" si="24"/>
        <v>34</v>
      </c>
      <c r="N128" s="19">
        <f>K128+L128+M128</f>
        <v>96</v>
      </c>
      <c r="O128" s="18">
        <f aca="true" t="shared" si="25" ref="O128:Q135">O7+O18+O29+O40+O51+O62+O73+O84+O95+O106+O117</f>
        <v>1</v>
      </c>
      <c r="P128" s="18">
        <f t="shared" si="25"/>
        <v>0</v>
      </c>
      <c r="Q128" s="18">
        <f t="shared" si="25"/>
        <v>0</v>
      </c>
      <c r="R128" s="19">
        <f>O128+P128+Q128</f>
        <v>1</v>
      </c>
      <c r="S128" s="20">
        <f>C128+D128+E128+G128+H128+I128+K128+L128+M128+O128+P128+Q128</f>
        <v>132</v>
      </c>
    </row>
    <row r="129" spans="1:19" ht="15.75" thickBot="1">
      <c r="A129" s="44"/>
      <c r="B129" s="21" t="s">
        <v>15</v>
      </c>
      <c r="C129" s="22">
        <f t="shared" si="22"/>
        <v>348.86638</v>
      </c>
      <c r="D129" s="22">
        <f t="shared" si="22"/>
        <v>211.2999999999999</v>
      </c>
      <c r="E129" s="22">
        <f t="shared" si="22"/>
        <v>1412.6656066</v>
      </c>
      <c r="F129" s="16">
        <f aca="true" t="shared" si="26" ref="F129:F135">C129+D129+E129</f>
        <v>1972.8319866</v>
      </c>
      <c r="G129" s="22">
        <f t="shared" si="23"/>
        <v>15854.04652814232</v>
      </c>
      <c r="H129" s="22">
        <f t="shared" si="23"/>
        <v>43665.80080752581</v>
      </c>
      <c r="I129" s="22">
        <f t="shared" si="23"/>
        <v>64291.57847593899</v>
      </c>
      <c r="J129" s="16">
        <f aca="true" t="shared" si="27" ref="J129:J135">G129+H129+I129</f>
        <v>123811.42581160713</v>
      </c>
      <c r="K129" s="22">
        <f t="shared" si="24"/>
        <v>65578.8418998765</v>
      </c>
      <c r="L129" s="22">
        <f t="shared" si="24"/>
        <v>57158.11105459031</v>
      </c>
      <c r="M129" s="22">
        <f t="shared" si="24"/>
        <v>42375.71852278409</v>
      </c>
      <c r="N129" s="16">
        <f aca="true" t="shared" si="28" ref="N129:N135">K129+L129+M129</f>
        <v>165112.6714772509</v>
      </c>
      <c r="O129" s="22">
        <f t="shared" si="25"/>
        <v>2688.09</v>
      </c>
      <c r="P129" s="22">
        <f t="shared" si="25"/>
        <v>281.00000000000006</v>
      </c>
      <c r="Q129" s="22">
        <f t="shared" si="25"/>
        <v>27.9</v>
      </c>
      <c r="R129" s="16">
        <f aca="true" t="shared" si="29" ref="R129:R135">O129+P129+Q129</f>
        <v>2996.9900000000002</v>
      </c>
      <c r="S129" s="23">
        <f aca="true" t="shared" si="30" ref="S129:S136">C129+D129+E129+G129+H129+I129+K129+L129+M129+O129+P129+Q129</f>
        <v>293893.919275458</v>
      </c>
    </row>
    <row r="130" spans="1:19" ht="15">
      <c r="A130" s="43" t="s">
        <v>17</v>
      </c>
      <c r="B130" s="17" t="s">
        <v>15</v>
      </c>
      <c r="C130" s="24">
        <f t="shared" si="22"/>
        <v>713.367163</v>
      </c>
      <c r="D130" s="24">
        <f t="shared" si="22"/>
        <v>2529.048962</v>
      </c>
      <c r="E130" s="24">
        <f t="shared" si="22"/>
        <v>2301.346769</v>
      </c>
      <c r="F130" s="25">
        <f t="shared" si="26"/>
        <v>5543.7628939999995</v>
      </c>
      <c r="G130" s="24">
        <f t="shared" si="23"/>
        <v>8563.461268724499</v>
      </c>
      <c r="H130" s="24">
        <f t="shared" si="23"/>
        <v>27986.42293165505</v>
      </c>
      <c r="I130" s="24">
        <f t="shared" si="23"/>
        <v>42486.9728948028</v>
      </c>
      <c r="J130" s="25">
        <f t="shared" si="27"/>
        <v>79036.85709518235</v>
      </c>
      <c r="K130" s="24">
        <f t="shared" si="24"/>
        <v>40405.982215650976</v>
      </c>
      <c r="L130" s="24">
        <f t="shared" si="24"/>
        <v>38680.18316034743</v>
      </c>
      <c r="M130" s="24">
        <f t="shared" si="24"/>
        <v>42474.92850248999</v>
      </c>
      <c r="N130" s="25">
        <f t="shared" si="28"/>
        <v>121561.09387848839</v>
      </c>
      <c r="O130" s="24">
        <f t="shared" si="25"/>
        <v>6048.0896106498</v>
      </c>
      <c r="P130" s="24">
        <f t="shared" si="25"/>
        <v>938.0020900000002</v>
      </c>
      <c r="Q130" s="24">
        <f t="shared" si="25"/>
        <v>0</v>
      </c>
      <c r="R130" s="25">
        <f t="shared" si="29"/>
        <v>6986.0917006498</v>
      </c>
      <c r="S130" s="26">
        <f t="shared" si="30"/>
        <v>213127.80556832053</v>
      </c>
    </row>
    <row r="131" spans="1:19" ht="15.75" thickBot="1">
      <c r="A131" s="44"/>
      <c r="B131" s="21" t="s">
        <v>18</v>
      </c>
      <c r="C131" s="22">
        <f t="shared" si="22"/>
        <v>20.05</v>
      </c>
      <c r="D131" s="22">
        <f t="shared" si="22"/>
        <v>85.64400000000002</v>
      </c>
      <c r="E131" s="22">
        <f t="shared" si="22"/>
        <v>168.059</v>
      </c>
      <c r="F131" s="16">
        <f t="shared" si="26"/>
        <v>273.75300000000004</v>
      </c>
      <c r="G131" s="22">
        <f t="shared" si="23"/>
        <v>419.679</v>
      </c>
      <c r="H131" s="22">
        <f t="shared" si="23"/>
        <v>775.676</v>
      </c>
      <c r="I131" s="22">
        <f t="shared" si="23"/>
        <v>1020.903</v>
      </c>
      <c r="J131" s="16">
        <f t="shared" si="27"/>
        <v>2216.258</v>
      </c>
      <c r="K131" s="22">
        <f t="shared" si="24"/>
        <v>1251.399</v>
      </c>
      <c r="L131" s="22">
        <f t="shared" si="24"/>
        <v>1407.101</v>
      </c>
      <c r="M131" s="22">
        <f t="shared" si="24"/>
        <v>1435.4950000000003</v>
      </c>
      <c r="N131" s="16">
        <f t="shared" si="28"/>
        <v>4093.9950000000003</v>
      </c>
      <c r="O131" s="22">
        <f t="shared" si="25"/>
        <v>400.12199999999996</v>
      </c>
      <c r="P131" s="22">
        <f t="shared" si="25"/>
        <v>98.09200000000001</v>
      </c>
      <c r="Q131" s="22">
        <f t="shared" si="25"/>
        <v>0</v>
      </c>
      <c r="R131" s="16">
        <f t="shared" si="29"/>
        <v>498.21399999999994</v>
      </c>
      <c r="S131" s="23">
        <f t="shared" si="30"/>
        <v>7082.220000000001</v>
      </c>
    </row>
    <row r="132" spans="1:19" ht="15">
      <c r="A132" s="43" t="s">
        <v>19</v>
      </c>
      <c r="B132" s="17" t="s">
        <v>15</v>
      </c>
      <c r="C132" s="24">
        <f t="shared" si="22"/>
        <v>1995.721414</v>
      </c>
      <c r="D132" s="24">
        <f t="shared" si="22"/>
        <v>4693.895455000001</v>
      </c>
      <c r="E132" s="24">
        <f t="shared" si="22"/>
        <v>11825.014980434307</v>
      </c>
      <c r="F132" s="25">
        <f t="shared" si="26"/>
        <v>18514.631849434307</v>
      </c>
      <c r="G132" s="24">
        <f t="shared" si="23"/>
        <v>62402.00188528086</v>
      </c>
      <c r="H132" s="24">
        <f t="shared" si="23"/>
        <v>124931.0676200119</v>
      </c>
      <c r="I132" s="24">
        <f t="shared" si="23"/>
        <v>172638.10100818795</v>
      </c>
      <c r="J132" s="25">
        <f t="shared" si="27"/>
        <v>359971.17051348067</v>
      </c>
      <c r="K132" s="24">
        <f t="shared" si="24"/>
        <v>157054.99087869946</v>
      </c>
      <c r="L132" s="24">
        <f t="shared" si="24"/>
        <v>163941.50745074332</v>
      </c>
      <c r="M132" s="24">
        <f t="shared" si="24"/>
        <v>132351.41599059757</v>
      </c>
      <c r="N132" s="25">
        <f t="shared" si="28"/>
        <v>453347.9143200404</v>
      </c>
      <c r="O132" s="24">
        <f t="shared" si="25"/>
        <v>18379.22552005422</v>
      </c>
      <c r="P132" s="24">
        <f t="shared" si="25"/>
        <v>1358.3011099999999</v>
      </c>
      <c r="Q132" s="24">
        <f t="shared" si="25"/>
        <v>739.7351299999999</v>
      </c>
      <c r="R132" s="25">
        <f t="shared" si="29"/>
        <v>20477.26176005422</v>
      </c>
      <c r="S132" s="26">
        <f t="shared" si="30"/>
        <v>852310.9784430097</v>
      </c>
    </row>
    <row r="133" spans="1:19" ht="15">
      <c r="A133" s="45"/>
      <c r="B133" s="12" t="s">
        <v>18</v>
      </c>
      <c r="C133" s="13">
        <f t="shared" si="22"/>
        <v>15.917</v>
      </c>
      <c r="D133" s="13">
        <f t="shared" si="22"/>
        <v>133.637</v>
      </c>
      <c r="E133" s="13">
        <f t="shared" si="22"/>
        <v>207.791</v>
      </c>
      <c r="F133" s="14">
        <f t="shared" si="26"/>
        <v>357.345</v>
      </c>
      <c r="G133" s="13">
        <f t="shared" si="23"/>
        <v>670.2140000000002</v>
      </c>
      <c r="H133" s="13">
        <f t="shared" si="23"/>
        <v>1400.563</v>
      </c>
      <c r="I133" s="13">
        <f t="shared" si="23"/>
        <v>2479.3150000000005</v>
      </c>
      <c r="J133" s="14">
        <f t="shared" si="27"/>
        <v>4550.092000000001</v>
      </c>
      <c r="K133" s="13">
        <f t="shared" si="24"/>
        <v>2201.8418957481613</v>
      </c>
      <c r="L133" s="13">
        <f t="shared" si="24"/>
        <v>2271.152052125919</v>
      </c>
      <c r="M133" s="13">
        <f t="shared" si="24"/>
        <v>2390.0840521259192</v>
      </c>
      <c r="N133" s="14">
        <f t="shared" si="28"/>
        <v>6863.0779999999995</v>
      </c>
      <c r="O133" s="13">
        <f t="shared" si="25"/>
        <v>359.71799999999996</v>
      </c>
      <c r="P133" s="13">
        <f t="shared" si="25"/>
        <v>12.546</v>
      </c>
      <c r="Q133" s="13">
        <f t="shared" si="25"/>
        <v>0.22</v>
      </c>
      <c r="R133" s="14">
        <f t="shared" si="29"/>
        <v>372.484</v>
      </c>
      <c r="S133" s="15">
        <f t="shared" si="30"/>
        <v>12142.999000000002</v>
      </c>
    </row>
    <row r="134" spans="1:19" ht="15.75" thickBot="1">
      <c r="A134" s="44"/>
      <c r="B134" s="21" t="s">
        <v>20</v>
      </c>
      <c r="C134" s="27">
        <f t="shared" si="22"/>
        <v>11</v>
      </c>
      <c r="D134" s="27">
        <f t="shared" si="22"/>
        <v>18</v>
      </c>
      <c r="E134" s="27">
        <f t="shared" si="22"/>
        <v>76</v>
      </c>
      <c r="F134" s="28">
        <f t="shared" si="26"/>
        <v>105</v>
      </c>
      <c r="G134" s="27">
        <f t="shared" si="23"/>
        <v>357</v>
      </c>
      <c r="H134" s="27">
        <f t="shared" si="23"/>
        <v>622</v>
      </c>
      <c r="I134" s="27">
        <f t="shared" si="23"/>
        <v>758</v>
      </c>
      <c r="J134" s="28">
        <f t="shared" si="27"/>
        <v>1737</v>
      </c>
      <c r="K134" s="27">
        <f t="shared" si="24"/>
        <v>628</v>
      </c>
      <c r="L134" s="27">
        <f t="shared" si="24"/>
        <v>649</v>
      </c>
      <c r="M134" s="27">
        <f t="shared" si="24"/>
        <v>571</v>
      </c>
      <c r="N134" s="28">
        <f t="shared" si="28"/>
        <v>1848</v>
      </c>
      <c r="O134" s="27">
        <f t="shared" si="25"/>
        <v>65</v>
      </c>
      <c r="P134" s="27">
        <f t="shared" si="25"/>
        <v>4</v>
      </c>
      <c r="Q134" s="27">
        <f t="shared" si="25"/>
        <v>0</v>
      </c>
      <c r="R134" s="28">
        <f t="shared" si="29"/>
        <v>69</v>
      </c>
      <c r="S134" s="29">
        <f t="shared" si="30"/>
        <v>3759</v>
      </c>
    </row>
    <row r="135" spans="1:19" ht="15" customHeight="1" thickBot="1">
      <c r="A135" s="51" t="s">
        <v>38</v>
      </c>
      <c r="B135" s="52"/>
      <c r="C135" s="30">
        <f>C14+C25+C36+C47+C58+C69+C80+C91+C102+C113+C124</f>
        <v>5937.657286212529</v>
      </c>
      <c r="D135" s="30">
        <f t="shared" si="22"/>
        <v>13427.50488791527</v>
      </c>
      <c r="E135" s="30">
        <f t="shared" si="22"/>
        <v>20109.514162038133</v>
      </c>
      <c r="F135" s="31">
        <f t="shared" si="26"/>
        <v>39474.67633616593</v>
      </c>
      <c r="G135" s="30">
        <f t="shared" si="23"/>
        <v>34654.03893545357</v>
      </c>
      <c r="H135" s="30">
        <f t="shared" si="23"/>
        <v>56724.06388562101</v>
      </c>
      <c r="I135" s="30">
        <f t="shared" si="23"/>
        <v>66765.98838058507</v>
      </c>
      <c r="J135" s="31">
        <f t="shared" si="27"/>
        <v>158144.09120165964</v>
      </c>
      <c r="K135" s="30">
        <f t="shared" si="24"/>
        <v>52701.5797979844</v>
      </c>
      <c r="L135" s="30">
        <f t="shared" si="24"/>
        <v>50107.52537149697</v>
      </c>
      <c r="M135" s="30">
        <f t="shared" si="24"/>
        <v>56212.69969270563</v>
      </c>
      <c r="N135" s="31">
        <f t="shared" si="28"/>
        <v>159021.804862187</v>
      </c>
      <c r="O135" s="30">
        <f t="shared" si="25"/>
        <v>24766.633028736393</v>
      </c>
      <c r="P135" s="30">
        <f t="shared" si="25"/>
        <v>15476.738387810201</v>
      </c>
      <c r="Q135" s="30">
        <f t="shared" si="25"/>
        <v>9825.887351290554</v>
      </c>
      <c r="R135" s="31">
        <f t="shared" si="29"/>
        <v>50069.25876783715</v>
      </c>
      <c r="S135" s="32">
        <f t="shared" si="30"/>
        <v>406709.8311678497</v>
      </c>
    </row>
    <row r="136" spans="1:19" s="10" customFormat="1" ht="15.75" customHeight="1" thickBot="1">
      <c r="A136" s="49" t="s">
        <v>25</v>
      </c>
      <c r="B136" s="50"/>
      <c r="C136" s="37">
        <f>C129+C130+C132+C135</f>
        <v>8995.612243212528</v>
      </c>
      <c r="D136" s="37">
        <f>D129+D130+D132+D135</f>
        <v>20861.74930491527</v>
      </c>
      <c r="E136" s="37">
        <f>E129+E130+E132+E135</f>
        <v>35648.54151807244</v>
      </c>
      <c r="F136" s="38">
        <f>C136+D136+E136</f>
        <v>65505.90306620023</v>
      </c>
      <c r="G136" s="37">
        <f>G129+G130+G132+G135</f>
        <v>121473.54861760125</v>
      </c>
      <c r="H136" s="37">
        <f>H129+H130+H132+H135</f>
        <v>253307.35524481378</v>
      </c>
      <c r="I136" s="37">
        <f>I129+I130+I132+I135</f>
        <v>346182.6407595149</v>
      </c>
      <c r="J136" s="38">
        <f>G136+H136+I136</f>
        <v>720963.5446219299</v>
      </c>
      <c r="K136" s="37">
        <f>K129+K130+K132+K135</f>
        <v>315741.3947922113</v>
      </c>
      <c r="L136" s="37">
        <f>L129+L130+L132+L135</f>
        <v>309887.32703717804</v>
      </c>
      <c r="M136" s="37">
        <f>M129+M130+M132+M135</f>
        <v>273414.76270857727</v>
      </c>
      <c r="N136" s="38">
        <f>K136+L136+M136</f>
        <v>899043.4845379665</v>
      </c>
      <c r="O136" s="37">
        <f>O129+O130+O132+O135</f>
        <v>51882.03815944042</v>
      </c>
      <c r="P136" s="37">
        <f>P129+P130+P132+P135</f>
        <v>18054.0415878102</v>
      </c>
      <c r="Q136" s="37">
        <f>Q129+Q130+Q132+Q135</f>
        <v>10593.522481290554</v>
      </c>
      <c r="R136" s="38">
        <f>O136+P136+Q136</f>
        <v>80529.60222854117</v>
      </c>
      <c r="S136" s="39">
        <f t="shared" si="30"/>
        <v>1766042.5344546381</v>
      </c>
    </row>
    <row r="137" s="8" customFormat="1" ht="16.5" customHeight="1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</sheetData>
  <sheetProtection/>
  <mergeCells count="85">
    <mergeCell ref="A14:B14"/>
    <mergeCell ref="A25:B25"/>
    <mergeCell ref="A36:B36"/>
    <mergeCell ref="A47:B47"/>
    <mergeCell ref="A58:B58"/>
    <mergeCell ref="A69:B69"/>
    <mergeCell ref="A61:B61"/>
    <mergeCell ref="A53:A54"/>
    <mergeCell ref="A55:A57"/>
    <mergeCell ref="A59:B59"/>
    <mergeCell ref="A113:B113"/>
    <mergeCell ref="A132:A134"/>
    <mergeCell ref="A127:B127"/>
    <mergeCell ref="A128:A129"/>
    <mergeCell ref="A124:B124"/>
    <mergeCell ref="A116:B116"/>
    <mergeCell ref="A114:B114"/>
    <mergeCell ref="A115:S115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95:A96"/>
    <mergeCell ref="A94:B94"/>
    <mergeCell ref="A92:B92"/>
    <mergeCell ref="A93:S93"/>
    <mergeCell ref="A84:A85"/>
    <mergeCell ref="A86:A87"/>
    <mergeCell ref="A88:A90"/>
    <mergeCell ref="A91:B91"/>
    <mergeCell ref="A83:B83"/>
    <mergeCell ref="A75:A76"/>
    <mergeCell ref="A77:A79"/>
    <mergeCell ref="A81:B81"/>
    <mergeCell ref="A82:S82"/>
    <mergeCell ref="A73:A74"/>
    <mergeCell ref="A80:B80"/>
    <mergeCell ref="A72:B72"/>
    <mergeCell ref="A70:B70"/>
    <mergeCell ref="A71:S71"/>
    <mergeCell ref="A62:A63"/>
    <mergeCell ref="A64:A65"/>
    <mergeCell ref="A66:A68"/>
    <mergeCell ref="A60:S60"/>
    <mergeCell ref="A51:A52"/>
    <mergeCell ref="A50:B50"/>
    <mergeCell ref="A42:A43"/>
    <mergeCell ref="A44:A46"/>
    <mergeCell ref="A48:B48"/>
    <mergeCell ref="A49:S49"/>
    <mergeCell ref="A39:B39"/>
    <mergeCell ref="A40:A41"/>
    <mergeCell ref="A31:A32"/>
    <mergeCell ref="A33:A35"/>
    <mergeCell ref="A37:B37"/>
    <mergeCell ref="A38:S38"/>
    <mergeCell ref="A29:A30"/>
    <mergeCell ref="A28:B28"/>
    <mergeCell ref="A20:A21"/>
    <mergeCell ref="A22:A24"/>
    <mergeCell ref="A26:B26"/>
    <mergeCell ref="A27:S27"/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</mergeCells>
  <printOptions/>
  <pageMargins left="0.7" right="0.7" top="0.75" bottom="0.75" header="0.3" footer="0.3"/>
  <pageSetup horizontalDpi="600" verticalDpi="600" orientation="portrait" paperSize="9" r:id="rId1"/>
  <ignoredErrors>
    <ignoredError sqref="C15:I15 S7:S14 S18:S26 C26:E26 S29:S37 C37:E37 C48:E48 S40:S47 S51:S59 C59:E59 C70:E70 S62:S69 S73:S81 C81:E81 C92:E92 S84:S91 S95:S103 C103:E103 C114:E114 S106:S113 C125:E125 S117:S124 C128:E134 Q15 C135:E136 K15:M15 O15:P15 S15 G26:I26 K26:M26 O26:Q26 G37:I37 K37:M37 O37:Q37 G48:I48 K48:M48 O48:Q48 S48 G59:I59 K59:M59 O59:Q59 G70:I70 K70:M70 O70:Q70 S70 G81:I81 K81:M81 O81:Q81 G92:I92 K92:M92 O92:Q92 S92 G103:I103 K103:M103 O103:Q103 G114:I114 K114:M114 O114:Q114 S114 G125:I125 K125:M125 O125:Q125 S125 G128:I134 G136:I136 G135:I135 K128:M134 K136:M136 K135:M135 O128:Q134 O136:Q136 O135:Q135 S128:S134 S136 S1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2013-02-28T13:22:14Z</dcterms:modified>
  <cp:category/>
  <cp:version/>
  <cp:contentType/>
  <cp:contentStatus/>
</cp:coreProperties>
</file>