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закл.договоров'!$A$3:$I$141</definedName>
  </definedNames>
  <calcPr calcId="145621"/>
</workbook>
</file>

<file path=xl/calcChain.xml><?xml version="1.0" encoding="utf-8"?>
<calcChain xmlns="http://schemas.openxmlformats.org/spreadsheetml/2006/main">
  <c r="E7" i="2" l="1"/>
  <c r="F7" i="2"/>
  <c r="G7" i="2"/>
  <c r="H7" i="2"/>
  <c r="I7" i="2"/>
  <c r="J7" i="2"/>
  <c r="K7" i="2"/>
  <c r="E69" i="2"/>
  <c r="F69" i="2"/>
  <c r="G69" i="2"/>
  <c r="H69" i="2"/>
  <c r="I69" i="2"/>
  <c r="J69" i="2"/>
  <c r="K69" i="2"/>
  <c r="D69" i="2"/>
  <c r="D7" i="2"/>
  <c r="G76" i="3" l="1"/>
  <c r="G75" i="3"/>
  <c r="G69" i="3"/>
  <c r="G66" i="3"/>
  <c r="G65" i="3"/>
  <c r="G50" i="3"/>
  <c r="G74" i="3"/>
  <c r="G71" i="3"/>
  <c r="G72" i="3"/>
  <c r="G73" i="3"/>
  <c r="G70" i="3"/>
  <c r="G68" i="3"/>
  <c r="G6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49" i="3"/>
  <c r="G48" i="3"/>
  <c r="G47" i="3"/>
  <c r="G46" i="3"/>
  <c r="G42" i="3"/>
  <c r="G41" i="3"/>
  <c r="G36" i="3"/>
  <c r="G15" i="3"/>
  <c r="G7" i="3"/>
  <c r="G28" i="3" l="1"/>
  <c r="G45" i="3" l="1"/>
  <c r="G44" i="3"/>
  <c r="G43" i="3"/>
  <c r="G40" i="3"/>
  <c r="G39" i="3"/>
  <c r="G38" i="3"/>
  <c r="G37" i="3"/>
  <c r="G35" i="3"/>
  <c r="G34" i="3"/>
  <c r="G33" i="3"/>
  <c r="G32" i="3"/>
  <c r="G30" i="3"/>
  <c r="G31" i="3"/>
  <c r="G29" i="3"/>
  <c r="G27" i="3"/>
  <c r="G26" i="3"/>
  <c r="G25" i="3"/>
  <c r="G24" i="3"/>
  <c r="G23" i="3"/>
  <c r="G22" i="3"/>
  <c r="G21" i="3"/>
  <c r="G19" i="3"/>
  <c r="G17" i="3"/>
  <c r="G8" i="3"/>
  <c r="G5" i="3"/>
  <c r="G6" i="3" l="1"/>
  <c r="G9" i="3"/>
  <c r="G10" i="3"/>
  <c r="G11" i="3"/>
  <c r="G12" i="3"/>
  <c r="G13" i="3"/>
  <c r="G14" i="3"/>
  <c r="G16" i="3"/>
  <c r="G18" i="3"/>
  <c r="G20" i="3"/>
  <c r="G4" i="3"/>
</calcChain>
</file>

<file path=xl/sharedStrings.xml><?xml version="1.0" encoding="utf-8"?>
<sst xmlns="http://schemas.openxmlformats.org/spreadsheetml/2006/main" count="759" uniqueCount="266">
  <si>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</si>
  <si>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</si>
  <si>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</si>
  <si>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</si>
  <si>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</si>
  <si>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</si>
  <si>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</si>
  <si>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</si>
  <si>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</si>
  <si>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</si>
  <si>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</si>
  <si>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</si>
  <si>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</si>
  <si>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</si>
  <si>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</si>
  <si>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</si>
  <si>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</si>
  <si>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</si>
  <si>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</si>
  <si>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</si>
  <si>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</si>
  <si>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</si>
  <si>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</si>
  <si>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</si>
  <si>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</si>
  <si>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6 месяцев</t>
  </si>
  <si>
    <t>ПС 35/10 кВ "Тулиновская"</t>
  </si>
  <si>
    <t>Полное наименование заявителя</t>
  </si>
  <si>
    <t>ПС 110/6 кВ "Тамбовская № 8"</t>
  </si>
  <si>
    <t>ПС 35/10 кВ «Тулиновская»</t>
  </si>
  <si>
    <t>ПС 110/35/10 кВ «Промышленная»</t>
  </si>
  <si>
    <t>ПС 35/10 кВ "Черняновская"</t>
  </si>
  <si>
    <t>ПС 110/35/6 кВ «Рассказовская»</t>
  </si>
  <si>
    <t>12 месяцев</t>
  </si>
  <si>
    <t>ПС 35/10 кВ "Тимирязевская"</t>
  </si>
  <si>
    <t>ПС 35/10 кВ «Селезневская»</t>
  </si>
  <si>
    <t>ПС 35/10 кВ «Черняновская»</t>
  </si>
  <si>
    <t>ПС 110/6 кВ "Тамбовская № 5"</t>
  </si>
  <si>
    <t>ПС 35/10 кВ «Знаменская»</t>
  </si>
  <si>
    <t>ПС 110/35/10 кВ «Комсомольская»</t>
  </si>
  <si>
    <t>ПС 35/10 кВ «Тимирязевская»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</si>
  <si>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</si>
  <si>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</si>
  <si>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</si>
  <si>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</si>
  <si>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110/35/6 кВ "Рассказовская"</t>
  </si>
  <si>
    <t>ПС 35/10 кВ «Татановская»</t>
  </si>
  <si>
    <t>ПС 35/10 кВ "Татановская"</t>
  </si>
  <si>
    <t>ОАО "Тамбовоблгаз"</t>
  </si>
  <si>
    <t>ПС 110/6 кВ «Тамбовская № 5»</t>
  </si>
  <si>
    <t>ПС 35/10 кВ «Авангардская»</t>
  </si>
  <si>
    <t>ПС 35/10 кВ "Авангардская"</t>
  </si>
  <si>
    <t>ООО Известняк</t>
  </si>
  <si>
    <t>ПС 35/10 кВ «Платоновская»</t>
  </si>
  <si>
    <t>ПС 35/10 кВ "Платоновская"</t>
  </si>
  <si>
    <t>ПС 110/10 кВ «Н. Лядинская»</t>
  </si>
  <si>
    <t>ЗАО "Тандер"</t>
  </si>
  <si>
    <t>Сараев Владимир Васильевич</t>
  </si>
  <si>
    <t>Федоров Сергей Александрович</t>
  </si>
  <si>
    <t>Сергеев Игорь Алексеевич</t>
  </si>
  <si>
    <t>Коннова Евгения Владиславовна</t>
  </si>
  <si>
    <t>Костина Татьяна Леонидовна</t>
  </si>
  <si>
    <t>Баженов Александр Викторович</t>
  </si>
  <si>
    <t>Синельников Сергей Дмитриевич</t>
  </si>
  <si>
    <t>Болотова Валентина Сергеевна</t>
  </si>
  <si>
    <t>Кострова Антонина Васильевна</t>
  </si>
  <si>
    <t>Нерсисян Сусанна Вагинаковна</t>
  </si>
  <si>
    <t>Матвеев Сергей Иванович</t>
  </si>
  <si>
    <t>Китайленко Евгений Михайлович</t>
  </si>
  <si>
    <t>Казарина Наталия Ивановна</t>
  </si>
  <si>
    <t>Селезнева Анна Владимировна</t>
  </si>
  <si>
    <t>Парфенов Данил Денисович</t>
  </si>
  <si>
    <t>Назаров Юрий Егорович</t>
  </si>
  <si>
    <t>Матназаров Ниёзмат Машарипович</t>
  </si>
  <si>
    <t>Процук Николай Александрович</t>
  </si>
  <si>
    <t>Ясаков Валентин Васильевич</t>
  </si>
  <si>
    <t>Паутов Василий Федорович</t>
  </si>
  <si>
    <t>Кропинов Анатолий Федорович</t>
  </si>
  <si>
    <t>Дурнев Петр Николаевич</t>
  </si>
  <si>
    <t>Махов Владимир Павлович</t>
  </si>
  <si>
    <t>Мукина Марина Викторовна</t>
  </si>
  <si>
    <t>Семенкова Ольга Владимировна</t>
  </si>
  <si>
    <t>Неверов Алексей Григорьевич</t>
  </si>
  <si>
    <t>ООО "Компания Козерог"</t>
  </si>
  <si>
    <t>ООО "Тамбовский Завод Растительных Масел"</t>
  </si>
  <si>
    <t>Открытое акционерное общество по газификации и эксплуатации газового хозяйства Тамб. обл. "Тамбовоблгаз"</t>
  </si>
  <si>
    <t>ООО "Звезда-2"</t>
  </si>
  <si>
    <t>ИП Мордовин Владимир Петрович</t>
  </si>
  <si>
    <t>ООО Теремок-Плюс</t>
  </si>
  <si>
    <t>ИП Попов Сергей Николаевич</t>
  </si>
  <si>
    <t>Тамбовское областное государственное казенное учреждение "Тамбовавтодор"</t>
  </si>
  <si>
    <t>ПС 110/10 кВ «Спасская»</t>
  </si>
  <si>
    <t>ПС 35/10 кВ «Сухотинская»</t>
  </si>
  <si>
    <t>ПС 110/10 кВ "Спасская"</t>
  </si>
  <si>
    <t>ПС 35/10 кВ "Сухотинская"</t>
  </si>
  <si>
    <t>ООО "Тамбовский бекон"</t>
  </si>
  <si>
    <t>Сведения о деятельности филиала ОАО " МРСК Центра" - "Тамбовэнерго" по технологическому присоединению за апрель месяц 2013 г.</t>
  </si>
  <si>
    <t>Дружкин Егор Сергеевич</t>
  </si>
  <si>
    <t>ОАО "Ростелеком"</t>
  </si>
  <si>
    <t>ПС 35/10 кВ "Верхоценская"</t>
  </si>
  <si>
    <t>ПС 35/10 кВ "Б. Двойневская"</t>
  </si>
  <si>
    <t xml:space="preserve">ПС 110/35/10 кВ "Кузьминская" </t>
  </si>
  <si>
    <t>ПС 110/35/6 кВ "Сампурская"</t>
  </si>
  <si>
    <t>ПС 35/10 кВ "Коптевская"</t>
  </si>
  <si>
    <t>Пообъектная информация по заключенным договорам ТП за апрель месяц 2013 г.</t>
  </si>
  <si>
    <t>Володина Алина Вячеславовна</t>
  </si>
  <si>
    <t>Четырина Алена Игоревна</t>
  </si>
  <si>
    <t>Чернышева Надежда Анатольевна</t>
  </si>
  <si>
    <t>Завьялов Николай Александрович</t>
  </si>
  <si>
    <t>Шааб Станислав Викторович</t>
  </si>
  <si>
    <t>Абакумов Сергей Сергеевич</t>
  </si>
  <si>
    <t>Колесникова Татьяна Геннадьевна</t>
  </si>
  <si>
    <t>Губарев Анатолий Владимирович</t>
  </si>
  <si>
    <t>Моисеева Татьяна Григорьевна</t>
  </si>
  <si>
    <t>Данов Николай Иванович</t>
  </si>
  <si>
    <t>Гаврилова Валентина Александровна</t>
  </si>
  <si>
    <t>Белобрыкин Андрей Анатольевич</t>
  </si>
  <si>
    <t>Булаев Валерий Викторович</t>
  </si>
  <si>
    <t>Крюкова Валентина Владимировна</t>
  </si>
  <si>
    <t>Терехов Алексей Олегович</t>
  </si>
  <si>
    <t>Николаенко Раиса Петровна</t>
  </si>
  <si>
    <t>Клыпо Лариса Витальевна</t>
  </si>
  <si>
    <t>Туева Елена Владимировна</t>
  </si>
  <si>
    <t>Ремизов Андрей Серафимович</t>
  </si>
  <si>
    <t>ИП Дрожжин Александр Александрович</t>
  </si>
  <si>
    <t>24 месяца</t>
  </si>
  <si>
    <t>ПС 110/6 кВ Тамбовская № 8</t>
  </si>
  <si>
    <t>ПС 35/10 кВ Горельская</t>
  </si>
  <si>
    <t>ПС 35/10 кВ П. Пригородная</t>
  </si>
  <si>
    <t>ПС 110/35/10 кВ Тамбовская № 6</t>
  </si>
  <si>
    <t>ПС 35/10 кВ Коптевская</t>
  </si>
  <si>
    <t>ПС 35/10 кВ Бахаревская</t>
  </si>
  <si>
    <t>ПС 35/10 кВ "Бахаревская"</t>
  </si>
  <si>
    <t>ПС 110/6 кВ "Кожзавод"</t>
  </si>
  <si>
    <t>ПС 35/10 кВ "Столовская"</t>
  </si>
  <si>
    <t>ПС 35/10 "Кёршинская"</t>
  </si>
  <si>
    <t>ПС 35/10 "Крюковская"</t>
  </si>
  <si>
    <t>ПС 35/10 "Кулеватовская"</t>
  </si>
  <si>
    <t>ПС 35/10 "Бондарская"</t>
  </si>
  <si>
    <t>ПС 35/10 "Рыбинская"</t>
  </si>
  <si>
    <t>ПС 35/10 "Питерская"</t>
  </si>
  <si>
    <t>ПС 35/10 "Северная"</t>
  </si>
  <si>
    <t>ПС 35/10 "Ракшинская"</t>
  </si>
  <si>
    <t>ПС 35/10 "Вернадовская"</t>
  </si>
  <si>
    <t>ПС 35/10 "Дегтянская"</t>
  </si>
  <si>
    <t>ПС 110/35/10 "Сосновская"</t>
  </si>
  <si>
    <t>ПС 110/35/10 "Нащёкинская"</t>
  </si>
  <si>
    <t xml:space="preserve"> 6 месяцев</t>
  </si>
  <si>
    <t>Панин Александр Константинович</t>
  </si>
  <si>
    <t xml:space="preserve"> 12 месяцев</t>
  </si>
  <si>
    <t>Общество с ограниченной ответственностью  "Ресурс"  Откорм 1А _  Богдановка _ строительные механизмы</t>
  </si>
  <si>
    <t>Общество с ограниченной ответственностью  "Ресурс"  Откорм 1Б _  Богдановка _ строительные механизмы</t>
  </si>
  <si>
    <t>Общество с ограниченной ответственностью  "Ресурс"  Откорм 2А _  Богдановка _ строительные механизмы</t>
  </si>
  <si>
    <t>Общество с ограниченной ответственностью  "Ресурс"  Откорм 2Б _  Богдановка _ строительные механизмы</t>
  </si>
  <si>
    <t>Общество с ограниченной ответственностью  "Ресурс"  Доращивание 1 _ Кёрша _ строительные механизмы</t>
  </si>
  <si>
    <t>Администрация Кулеватовского сельсовета Сосновского района Тамбовской области (БИОКС - 400) _  (новая задача)</t>
  </si>
  <si>
    <t>Общество с ограниченной ответственностью  "Ресурс"  Доращивание 2 _ Татарщино _ строительные механизмы</t>
  </si>
  <si>
    <t>Ручкина Людмила Васильевна</t>
  </si>
  <si>
    <t>Савватеева Ольга Николаевна</t>
  </si>
  <si>
    <t>Верещагина Ольга Ивановна</t>
  </si>
  <si>
    <t>Шмаков Александр Анатольевич</t>
  </si>
  <si>
    <t>Прохоров Александр Михайлович</t>
  </si>
  <si>
    <t>Сыщиков Александр Петрович</t>
  </si>
  <si>
    <t>Челеков Андрей Николаевич</t>
  </si>
  <si>
    <t xml:space="preserve">Павлюк Николай Андреевич </t>
  </si>
  <si>
    <t>Заболотний Виктор Александрович</t>
  </si>
  <si>
    <t>ПС 35/10 "Калаисская"</t>
  </si>
  <si>
    <t>ПС 35/10 "Караваинская"</t>
  </si>
  <si>
    <t>ПС 35/10 "Балыклейская"</t>
  </si>
  <si>
    <t>ПС 35/10 "Ирская"</t>
  </si>
  <si>
    <t>ПС 35/10 "Заводская"</t>
  </si>
  <si>
    <t>ПС 110/35/10 "Кирсановская"</t>
  </si>
  <si>
    <t>ПС 110/35/10 "Инжавинская"</t>
  </si>
  <si>
    <t>ПС 110/10 "ПТФ"</t>
  </si>
  <si>
    <t>ПС 110/10 "Иноковская"</t>
  </si>
  <si>
    <t>Бородина Лариса Егоровна</t>
  </si>
  <si>
    <t>Индивидуальный предприниматель Горбова Ольга Михайловна</t>
  </si>
  <si>
    <t>Мартынова Надежда Ивановна</t>
  </si>
  <si>
    <t>Корякин Андрей Николаевич</t>
  </si>
  <si>
    <t>Чистов Павел Николаевич</t>
  </si>
  <si>
    <t>Гнётов Андрей Васильевич</t>
  </si>
  <si>
    <t>Тамбовское областное государственное казённое учреждение "Тамбовавтодор" _ Кирсановский р-н _ а. д. "Тамбов - Пенза" _с. Ветровка</t>
  </si>
  <si>
    <t>Тамбовское областное государственное казённое учреждение "Тамбовавтодор" _ Кирсановский р-н _ а. д. "Тамбов - Пенза" _с. Калаис</t>
  </si>
  <si>
    <t>Тамбовское областное государственное казённое учреждение "Тамбовавтодор" _ Кирсановский р-н _ а. д. "Тамбов - Пенза" _с. Шиновка</t>
  </si>
  <si>
    <t>Хохлов Сергей Александрович</t>
  </si>
  <si>
    <t>Филиал ОАО «МРСК Центра» - «Тамбовэнерго»</t>
  </si>
  <si>
    <t>ПС 35/10 кВ "Изосимовская"</t>
  </si>
  <si>
    <t>ПС 35/10 кВ "Тарбеевская"</t>
  </si>
  <si>
    <t>ПС 35/10 кВ " Вырубовская"</t>
  </si>
  <si>
    <t>ПС 35/10 кВ "Петровская"</t>
  </si>
  <si>
    <t>ПС 35/10 кВ "Пригородная"</t>
  </si>
  <si>
    <t>ПС 35/10 кВ "Жидиловская"</t>
  </si>
  <si>
    <t>ПС 35/10 кВ "Ранино"</t>
  </si>
  <si>
    <t>ПС 35/10 кВ "Устьинская"</t>
  </si>
  <si>
    <t>ПС 35/10 кВ "Кленская"</t>
  </si>
  <si>
    <t>ПС 35/10 кВ "Б. Избердеевская"</t>
  </si>
  <si>
    <t>ПС 35/10 кВ "Кочетовская"</t>
  </si>
  <si>
    <t>ПС 35/10 кВ "Яблоновецкая"</t>
  </si>
  <si>
    <t>ПС 35/10 кВ "Сабуровская"</t>
  </si>
  <si>
    <t>ПС 35/10 кВ "Ситовская"</t>
  </si>
  <si>
    <t>ПС 35/6 кВ "Дружба"</t>
  </si>
  <si>
    <t>ПС 35/10 кВ "Скобелевская"</t>
  </si>
  <si>
    <t>ПС 35/10 кВ "КИМ"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</si>
  <si>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</si>
  <si>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</si>
  <si>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</si>
  <si>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</si>
  <si>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"Волчковская"</t>
  </si>
  <si>
    <t>ПС 110/35/10 кВ "Хоботовская"</t>
  </si>
  <si>
    <t>ПС 110/10 кВ "Архангельская"</t>
  </si>
  <si>
    <t>Тамбовская индейка ООО</t>
  </si>
  <si>
    <t>Бокова Татьяна Ивановна</t>
  </si>
  <si>
    <t xml:space="preserve">МоисеевАлексей Сергеевич </t>
  </si>
  <si>
    <t>Гордеев Александр Иванович ИП</t>
  </si>
  <si>
    <t>Ирина Анатольевна Ненашева</t>
  </si>
  <si>
    <t>УФК по Тамбовской области (Администрация Никифоровского района)</t>
  </si>
  <si>
    <t>УС-2 Интердорстрой ООО</t>
  </si>
  <si>
    <t>Беспрозванный Вячеслав Абрамович</t>
  </si>
  <si>
    <t>Амбарцумян Армен Аршавирович</t>
  </si>
  <si>
    <t>Леонид Иосифович Конев</t>
  </si>
  <si>
    <t>Ирина Александровна Левенцова</t>
  </si>
  <si>
    <t>Зеленая Долина ООО</t>
  </si>
  <si>
    <t>Медведев Владимир Борисович</t>
  </si>
  <si>
    <t>Козлова Ольга Анатольевна</t>
  </si>
  <si>
    <t>ПС 35/10 кВ " Петровская"</t>
  </si>
  <si>
    <t>Зудилин Андрей Евгеньевич</t>
  </si>
  <si>
    <t>Булыгина Татьяна Ивановна</t>
  </si>
  <si>
    <t>Волков Юрий Викторович</t>
  </si>
  <si>
    <t>ПС 35/10 кВ "Избердеевская"</t>
  </si>
  <si>
    <t>Владимир Анатольевич Морозов</t>
  </si>
  <si>
    <t>Сергей Сергеевич Лесков</t>
  </si>
  <si>
    <t>Кретинина Марина Александровна</t>
  </si>
  <si>
    <t>Кораблин Виктор Васильевич</t>
  </si>
  <si>
    <t>Прохоров Михаил Николаевич</t>
  </si>
  <si>
    <t>Прохоров Николай Викторович</t>
  </si>
  <si>
    <t xml:space="preserve">Гербертаева Марина Аркадьевна </t>
  </si>
  <si>
    <t>Дмитирева Алла Николаевна</t>
  </si>
  <si>
    <t>Бахарев Олег Николаевич</t>
  </si>
  <si>
    <t>ОАО " МРСК Центра" - "Тамбовэнерго"</t>
  </si>
  <si>
    <t>ПС 35/10 кВ "Берёзовская"</t>
  </si>
  <si>
    <t>ПС 35/10 кВ "Каменская"</t>
  </si>
  <si>
    <t>ПС 35/10 кВ "Лавровска"</t>
  </si>
  <si>
    <t>ПС 35/10 кВ "Н.Сергиевская"</t>
  </si>
  <si>
    <t>ПС 35/10 кВ "Пионер"</t>
  </si>
  <si>
    <t>ПС 35/10 кВ "Чакинская"</t>
  </si>
  <si>
    <t>ПС 35/10 кВ "Шапкинская"</t>
  </si>
  <si>
    <t>ПС 35/10 кВ "Артемовская"</t>
  </si>
  <si>
    <t>ПС 35/10 кВ "Бурнакская"</t>
  </si>
  <si>
    <t>ПС 35/10 кВ "РСХО"</t>
  </si>
  <si>
    <t>ПС 35/10 кВ "Шульгинская"</t>
  </si>
  <si>
    <t>ПС 35/10 кВ "Моздокская"</t>
  </si>
  <si>
    <t>ПС 35/10 кВ "Ольшанская"</t>
  </si>
  <si>
    <t>ПС 110/35/10 кВ "Мордовская"</t>
  </si>
  <si>
    <t xml:space="preserve"> </t>
  </si>
  <si>
    <t>ПС 110/35/10 кВ "Жердевская"</t>
  </si>
  <si>
    <t>ПС 110/35/10 кВ "Ржаксинская"</t>
  </si>
  <si>
    <t>ПС 35/10 кВ «Моздокская»</t>
  </si>
  <si>
    <t>ООО Вишневское</t>
  </si>
  <si>
    <t>ПС 110/35/10 кВ «Мордовская»</t>
  </si>
  <si>
    <t>Сухорукова Татьяна Ивановна</t>
  </si>
  <si>
    <t>Общество с ограниченной ответственностью Битюг</t>
  </si>
  <si>
    <t>ПС 35/10 кВ «Ольшанская»</t>
  </si>
  <si>
    <t>Родионов Алексей Александрович</t>
  </si>
  <si>
    <t>ИП Костромина Наталия Александровна</t>
  </si>
  <si>
    <t>Михеев Юрий Алексеевич</t>
  </si>
  <si>
    <t>Коченкова Анна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</si>
</sst>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0" xfId="0" applyNumberFormat="1" applyFont="1"/>
    <xf numFmtId="0" fontId="0" fillId="0" borderId="0" xfId="0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wrapText="1"/>
    </xf>
    <xf numFmtId="1" fontId="5" fillId="3" borderId="2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/>
    <xf numFmtId="0" fontId="0" fillId="0" borderId="0" xfId="0" applyFont="1" applyFill="1"/>
    <xf numFmtId="0" fontId="12" fillId="0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/>
    <xf numFmtId="0" fontId="0" fillId="0" borderId="1" xfId="0" applyFont="1" applyBorder="1"/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7" fillId="5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5" borderId="0" xfId="0" applyFont="1" applyFill="1"/>
    <xf numFmtId="0" fontId="7" fillId="0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164" fontId="17" fillId="5" borderId="0" xfId="0" applyNumberFormat="1" applyFont="1" applyFill="1"/>
    <xf numFmtId="4" fontId="18" fillId="5" borderId="0" xfId="0" applyNumberFormat="1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2" fontId="13" fillId="0" borderId="1" xfId="14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 wrapText="1" shrinkToFit="1"/>
    </xf>
    <xf numFmtId="0" fontId="13" fillId="0" borderId="1" xfId="0" applyNumberFormat="1" applyFont="1" applyFill="1" applyBorder="1" applyAlignment="1">
      <alignment horizontal="center" vertical="center" wrapText="1"/>
    </xf>
    <xf numFmtId="14" fontId="13" fillId="0" borderId="1" xfId="142" applyNumberFormat="1" applyFont="1" applyFill="1" applyBorder="1" applyAlignment="1">
      <alignment horizontal="center" vertical="center" wrapText="1"/>
    </xf>
    <xf numFmtId="0" fontId="13" fillId="0" borderId="1" xfId="142" applyFont="1" applyFill="1" applyBorder="1" applyAlignment="1">
      <alignment horizontal="center" vertical="center" wrapText="1"/>
    </xf>
    <xf numFmtId="0" fontId="13" fillId="0" borderId="1" xfId="142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 shrinkToFit="1"/>
    </xf>
    <xf numFmtId="43" fontId="23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145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1" xfId="146" applyFont="1" applyFill="1" applyBorder="1" applyAlignment="1">
      <alignment horizontal="center" vertical="center" wrapText="1"/>
    </xf>
    <xf numFmtId="0" fontId="15" fillId="0" borderId="1" xfId="147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1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11" applyFont="1" applyAlignment="1">
      <alignment horizontal="center" vertical="center" wrapText="1"/>
    </xf>
    <xf numFmtId="0" fontId="15" fillId="0" borderId="1" xfId="11" applyFont="1" applyBorder="1" applyAlignment="1">
      <alignment horizontal="center" vertical="center"/>
    </xf>
    <xf numFmtId="0" fontId="15" fillId="0" borderId="0" xfId="11" applyFont="1" applyFill="1" applyAlignment="1">
      <alignment horizontal="center" vertical="center"/>
    </xf>
    <xf numFmtId="0" fontId="15" fillId="5" borderId="1" xfId="1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3" borderId="5" xfId="0" applyNumberFormat="1" applyFont="1" applyFill="1" applyBorder="1" applyAlignment="1">
      <alignment horizontal="center" vertical="center" wrapText="1"/>
    </xf>
  </cellXfs>
  <cellStyles count="149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04" xfId="147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50" xfId="148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22" xfId="146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6" xfId="115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tabSelected="1" zoomScaleNormal="100" workbookViewId="0">
      <pane ySplit="6" topLeftCell="A86" activePane="bottomLeft" state="frozen"/>
      <selection pane="bottomLeft" activeCell="A7" sqref="A7:K96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customWidth="1"/>
    <col min="6" max="6" width="9.140625" customWidth="1"/>
    <col min="7" max="7" width="10.140625" customWidth="1"/>
    <col min="9" max="9" width="10.85546875" customWidth="1"/>
    <col min="11" max="11" width="10.140625" customWidth="1"/>
  </cols>
  <sheetData>
    <row r="1" spans="1:11" x14ac:dyDescent="0.25">
      <c r="H1" s="93" t="s">
        <v>16</v>
      </c>
      <c r="I1" s="93"/>
      <c r="J1" s="93"/>
      <c r="K1" s="93"/>
    </row>
    <row r="2" spans="1:11" x14ac:dyDescent="0.25">
      <c r="A2" s="1" t="s">
        <v>96</v>
      </c>
      <c r="B2" s="1"/>
      <c r="D2" s="1"/>
      <c r="E2" s="2"/>
      <c r="F2" s="1"/>
      <c r="G2" s="1"/>
      <c r="H2" s="1"/>
      <c r="I2" s="7"/>
      <c r="J2" s="1"/>
      <c r="K2" s="1"/>
    </row>
    <row r="3" spans="1:11" ht="15.75" thickBot="1" x14ac:dyDescent="0.3">
      <c r="C3" s="1"/>
      <c r="D3" s="1"/>
      <c r="E3" s="2"/>
      <c r="F3" s="1"/>
      <c r="G3" s="1"/>
      <c r="H3" s="1"/>
      <c r="I3" s="7"/>
      <c r="J3" s="1"/>
      <c r="K3" s="1"/>
    </row>
    <row r="4" spans="1:11" ht="15.75" customHeight="1" thickBot="1" x14ac:dyDescent="0.3">
      <c r="A4" s="94" t="s">
        <v>2</v>
      </c>
      <c r="B4" s="9"/>
      <c r="C4" s="94" t="s">
        <v>15</v>
      </c>
      <c r="D4" s="92" t="s">
        <v>3</v>
      </c>
      <c r="E4" s="92"/>
      <c r="F4" s="92" t="s">
        <v>4</v>
      </c>
      <c r="G4" s="92"/>
      <c r="H4" s="92" t="s">
        <v>5</v>
      </c>
      <c r="I4" s="96"/>
      <c r="J4" s="92" t="s">
        <v>6</v>
      </c>
      <c r="K4" s="92"/>
    </row>
    <row r="5" spans="1:11" ht="46.5" customHeight="1" thickBot="1" x14ac:dyDescent="0.3">
      <c r="A5" s="95"/>
      <c r="B5" s="10" t="s">
        <v>19</v>
      </c>
      <c r="C5" s="95"/>
      <c r="D5" s="92"/>
      <c r="E5" s="92"/>
      <c r="F5" s="92"/>
      <c r="G5" s="92"/>
      <c r="H5" s="92"/>
      <c r="I5" s="96"/>
      <c r="J5" s="92"/>
      <c r="K5" s="92"/>
    </row>
    <row r="6" spans="1:11" x14ac:dyDescent="0.25">
      <c r="A6" s="95"/>
      <c r="B6" s="10"/>
      <c r="C6" s="95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x14ac:dyDescent="0.25">
      <c r="A7" s="13"/>
      <c r="B7" s="13"/>
      <c r="C7" s="13" t="s">
        <v>17</v>
      </c>
      <c r="D7" s="14">
        <f>SUM(D8:D68)</f>
        <v>64</v>
      </c>
      <c r="E7" s="14">
        <f t="shared" ref="E7:K7" si="0">SUM(E8:E68)</f>
        <v>3.3977399999999998</v>
      </c>
      <c r="F7" s="14">
        <f t="shared" si="0"/>
        <v>66</v>
      </c>
      <c r="G7" s="14">
        <f t="shared" si="0"/>
        <v>0.60660000000000014</v>
      </c>
      <c r="H7" s="14">
        <f t="shared" si="0"/>
        <v>49</v>
      </c>
      <c r="I7" s="14">
        <f t="shared" si="0"/>
        <v>3.80965</v>
      </c>
      <c r="J7" s="14">
        <f t="shared" si="0"/>
        <v>6</v>
      </c>
      <c r="K7" s="14">
        <f t="shared" si="0"/>
        <v>1.1629999999999998</v>
      </c>
    </row>
    <row r="8" spans="1:11" s="30" customFormat="1" ht="47.25" x14ac:dyDescent="0.25">
      <c r="A8" s="31" t="s">
        <v>185</v>
      </c>
      <c r="B8" s="33">
        <v>1</v>
      </c>
      <c r="C8" s="81" t="s">
        <v>51</v>
      </c>
      <c r="D8" s="33">
        <v>0</v>
      </c>
      <c r="E8" s="33">
        <v>0</v>
      </c>
      <c r="F8" s="33">
        <v>2</v>
      </c>
      <c r="G8" s="33">
        <v>9.2999999999999992E-3</v>
      </c>
      <c r="H8" s="33">
        <v>0</v>
      </c>
      <c r="I8" s="33">
        <v>0</v>
      </c>
      <c r="J8" s="33">
        <v>0</v>
      </c>
      <c r="K8" s="33">
        <v>0</v>
      </c>
    </row>
    <row r="9" spans="1:11" s="30" customFormat="1" ht="47.25" x14ac:dyDescent="0.25">
      <c r="A9" s="31" t="s">
        <v>185</v>
      </c>
      <c r="B9" s="33">
        <v>2</v>
      </c>
      <c r="C9" s="81" t="s">
        <v>132</v>
      </c>
      <c r="D9" s="33">
        <v>1</v>
      </c>
      <c r="E9" s="33">
        <v>5.0000000000000001E-3</v>
      </c>
      <c r="F9" s="33">
        <v>1</v>
      </c>
      <c r="G9" s="33">
        <v>5.0000000000000001E-3</v>
      </c>
      <c r="H9" s="33">
        <v>0</v>
      </c>
      <c r="I9" s="33">
        <v>0</v>
      </c>
      <c r="J9" s="33">
        <v>0</v>
      </c>
      <c r="K9" s="33">
        <v>0</v>
      </c>
    </row>
    <row r="10" spans="1:11" s="30" customFormat="1" ht="47.25" x14ac:dyDescent="0.25">
      <c r="A10" s="31" t="s">
        <v>185</v>
      </c>
      <c r="B10" s="33">
        <v>3</v>
      </c>
      <c r="C10" s="81" t="s">
        <v>100</v>
      </c>
      <c r="D10" s="33">
        <v>0</v>
      </c>
      <c r="E10" s="33">
        <v>0</v>
      </c>
      <c r="F10" s="33">
        <v>0</v>
      </c>
      <c r="G10" s="33">
        <v>0</v>
      </c>
      <c r="H10" s="33">
        <v>2</v>
      </c>
      <c r="I10" s="33">
        <v>1.4999999999999999E-2</v>
      </c>
      <c r="J10" s="33">
        <v>0</v>
      </c>
      <c r="K10" s="33">
        <v>0</v>
      </c>
    </row>
    <row r="11" spans="1:11" s="30" customFormat="1" ht="47.25" x14ac:dyDescent="0.25">
      <c r="A11" s="31" t="s">
        <v>185</v>
      </c>
      <c r="B11" s="33">
        <v>4</v>
      </c>
      <c r="C11" s="81" t="s">
        <v>99</v>
      </c>
      <c r="D11" s="33">
        <v>2</v>
      </c>
      <c r="E11" s="33">
        <v>1.958</v>
      </c>
      <c r="F11" s="33">
        <v>0</v>
      </c>
      <c r="G11" s="33">
        <v>0</v>
      </c>
      <c r="H11" s="33">
        <v>0</v>
      </c>
      <c r="I11" s="33">
        <v>0</v>
      </c>
      <c r="J11" s="33">
        <v>1</v>
      </c>
      <c r="K11" s="33">
        <v>0.97899999999999998</v>
      </c>
    </row>
    <row r="12" spans="1:11" s="30" customFormat="1" ht="47.25" x14ac:dyDescent="0.25">
      <c r="A12" s="31" t="s">
        <v>185</v>
      </c>
      <c r="B12" s="33">
        <v>5</v>
      </c>
      <c r="C12" s="81" t="s">
        <v>41</v>
      </c>
      <c r="D12" s="33">
        <v>3</v>
      </c>
      <c r="E12" s="33">
        <v>3.4000000000000002E-2</v>
      </c>
      <c r="F12" s="33">
        <v>2</v>
      </c>
      <c r="G12" s="33">
        <v>0.03</v>
      </c>
      <c r="H12" s="33">
        <v>3</v>
      </c>
      <c r="I12" s="33">
        <v>1.6299999999999999E-2</v>
      </c>
      <c r="J12" s="33">
        <v>1</v>
      </c>
      <c r="K12" s="33">
        <v>4.0000000000000001E-3</v>
      </c>
    </row>
    <row r="13" spans="1:11" s="30" customFormat="1" ht="47.25" x14ac:dyDescent="0.25">
      <c r="A13" s="31" t="s">
        <v>185</v>
      </c>
      <c r="B13" s="33">
        <v>6</v>
      </c>
      <c r="C13" s="81" t="s">
        <v>43</v>
      </c>
      <c r="D13" s="33">
        <v>0</v>
      </c>
      <c r="E13" s="33">
        <v>0</v>
      </c>
      <c r="F13" s="33">
        <v>3</v>
      </c>
      <c r="G13" s="33">
        <v>3.116E-2</v>
      </c>
      <c r="H13" s="33">
        <v>0</v>
      </c>
      <c r="I13" s="33">
        <v>0</v>
      </c>
      <c r="J13" s="33">
        <v>0</v>
      </c>
      <c r="K13" s="33">
        <v>0</v>
      </c>
    </row>
    <row r="14" spans="1:11" s="30" customFormat="1" ht="47.25" x14ac:dyDescent="0.25">
      <c r="A14" s="31" t="s">
        <v>185</v>
      </c>
      <c r="B14" s="33">
        <v>7</v>
      </c>
      <c r="C14" s="81" t="s">
        <v>103</v>
      </c>
      <c r="D14" s="33">
        <v>1</v>
      </c>
      <c r="E14" s="33">
        <v>1.4999999999999999E-2</v>
      </c>
      <c r="F14" s="33">
        <v>1</v>
      </c>
      <c r="G14" s="33">
        <v>1.4999999999999999E-2</v>
      </c>
      <c r="H14" s="33">
        <v>1</v>
      </c>
      <c r="I14" s="33">
        <v>0.06</v>
      </c>
      <c r="J14" s="33">
        <v>0</v>
      </c>
      <c r="K14" s="33">
        <v>0</v>
      </c>
    </row>
    <row r="15" spans="1:11" s="16" customFormat="1" ht="47.25" x14ac:dyDescent="0.25">
      <c r="A15" s="31" t="s">
        <v>185</v>
      </c>
      <c r="B15" s="33">
        <v>8</v>
      </c>
      <c r="C15" s="31" t="s">
        <v>42</v>
      </c>
      <c r="D15" s="33">
        <v>2</v>
      </c>
      <c r="E15" s="82">
        <v>0.5363</v>
      </c>
      <c r="F15" s="33">
        <v>2</v>
      </c>
      <c r="G15" s="33">
        <v>9.1000000000000004E-3</v>
      </c>
      <c r="H15" s="33">
        <v>3</v>
      </c>
      <c r="I15" s="33">
        <v>3.2000000000000001E-2</v>
      </c>
      <c r="J15" s="33">
        <v>0</v>
      </c>
      <c r="K15" s="33">
        <v>0</v>
      </c>
    </row>
    <row r="16" spans="1:11" s="16" customFormat="1" ht="47.25" x14ac:dyDescent="0.25">
      <c r="A16" s="31" t="s">
        <v>185</v>
      </c>
      <c r="B16" s="33">
        <v>9</v>
      </c>
      <c r="C16" s="31" t="s">
        <v>54</v>
      </c>
      <c r="D16" s="33">
        <v>0</v>
      </c>
      <c r="E16" s="82">
        <v>0</v>
      </c>
      <c r="F16" s="33">
        <v>1</v>
      </c>
      <c r="G16" s="33">
        <v>5.0000000000000001E-3</v>
      </c>
      <c r="H16" s="33">
        <v>0</v>
      </c>
      <c r="I16" s="33">
        <v>0</v>
      </c>
      <c r="J16" s="33">
        <v>0</v>
      </c>
      <c r="K16" s="33">
        <v>0</v>
      </c>
    </row>
    <row r="17" spans="1:11" s="16" customFormat="1" ht="47.25" x14ac:dyDescent="0.25">
      <c r="A17" s="31" t="s">
        <v>185</v>
      </c>
      <c r="B17" s="33">
        <v>10</v>
      </c>
      <c r="C17" s="31" t="s">
        <v>44</v>
      </c>
      <c r="D17" s="33">
        <v>5</v>
      </c>
      <c r="E17" s="82">
        <v>2.8899999999999999E-2</v>
      </c>
      <c r="F17" s="33">
        <v>7</v>
      </c>
      <c r="G17" s="33">
        <v>3.9600000000000003E-2</v>
      </c>
      <c r="H17" s="33">
        <v>2</v>
      </c>
      <c r="I17" s="33">
        <v>1.7000000000000001E-2</v>
      </c>
      <c r="J17" s="33">
        <v>0</v>
      </c>
      <c r="K17" s="33">
        <v>0</v>
      </c>
    </row>
    <row r="18" spans="1:11" s="16" customFormat="1" ht="47.25" x14ac:dyDescent="0.25">
      <c r="A18" s="31" t="s">
        <v>185</v>
      </c>
      <c r="B18" s="33">
        <v>11</v>
      </c>
      <c r="C18" s="31" t="s">
        <v>134</v>
      </c>
      <c r="D18" s="33">
        <v>1</v>
      </c>
      <c r="E18" s="82">
        <v>4.0000000000000001E-3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s="16" customFormat="1" ht="47.25" x14ac:dyDescent="0.25">
      <c r="A19" s="31" t="s">
        <v>185</v>
      </c>
      <c r="B19" s="33">
        <v>12</v>
      </c>
      <c r="C19" s="31" t="s">
        <v>94</v>
      </c>
      <c r="D19" s="33">
        <v>0</v>
      </c>
      <c r="E19" s="82">
        <v>0</v>
      </c>
      <c r="F19" s="33">
        <v>2</v>
      </c>
      <c r="G19" s="33">
        <v>2.1239999999999998E-2</v>
      </c>
      <c r="H19" s="33">
        <v>0</v>
      </c>
      <c r="I19" s="33">
        <v>0</v>
      </c>
      <c r="J19" s="33">
        <v>0</v>
      </c>
      <c r="K19" s="33">
        <v>0</v>
      </c>
    </row>
    <row r="20" spans="1:11" s="16" customFormat="1" ht="47.25" x14ac:dyDescent="0.25">
      <c r="A20" s="31" t="s">
        <v>185</v>
      </c>
      <c r="B20" s="33">
        <v>13</v>
      </c>
      <c r="C20" s="33" t="s">
        <v>47</v>
      </c>
      <c r="D20" s="33">
        <v>4</v>
      </c>
      <c r="E20" s="82">
        <v>3.09E-2</v>
      </c>
      <c r="F20" s="33">
        <v>5</v>
      </c>
      <c r="G20" s="33">
        <v>4.3299999999999998E-2</v>
      </c>
      <c r="H20" s="33">
        <v>1</v>
      </c>
      <c r="I20" s="33">
        <v>0.01</v>
      </c>
      <c r="J20" s="33">
        <v>0</v>
      </c>
      <c r="K20" s="33">
        <v>0</v>
      </c>
    </row>
    <row r="21" spans="1:11" s="16" customFormat="1" ht="47.25" x14ac:dyDescent="0.25">
      <c r="A21" s="31" t="s">
        <v>185</v>
      </c>
      <c r="B21" s="33">
        <v>14</v>
      </c>
      <c r="C21" s="33" t="s">
        <v>34</v>
      </c>
      <c r="D21" s="33">
        <v>4</v>
      </c>
      <c r="E21" s="82">
        <v>7.1099999999999997E-2</v>
      </c>
      <c r="F21" s="33">
        <v>5</v>
      </c>
      <c r="G21" s="33">
        <v>2.98E-2</v>
      </c>
      <c r="H21" s="33">
        <v>0</v>
      </c>
      <c r="I21" s="33">
        <v>0</v>
      </c>
      <c r="J21" s="33">
        <v>0</v>
      </c>
      <c r="K21" s="33">
        <v>0</v>
      </c>
    </row>
    <row r="22" spans="1:11" s="16" customFormat="1" ht="47.25" x14ac:dyDescent="0.25">
      <c r="A22" s="31" t="s">
        <v>185</v>
      </c>
      <c r="B22" s="33">
        <v>15</v>
      </c>
      <c r="C22" s="33" t="s">
        <v>26</v>
      </c>
      <c r="D22" s="33">
        <v>0</v>
      </c>
      <c r="E22" s="82">
        <v>0</v>
      </c>
      <c r="F22" s="33">
        <v>2</v>
      </c>
      <c r="G22" s="33">
        <v>2.7E-2</v>
      </c>
      <c r="H22" s="33">
        <v>0</v>
      </c>
      <c r="I22" s="33">
        <v>0</v>
      </c>
      <c r="J22" s="33">
        <v>0</v>
      </c>
      <c r="K22" s="33">
        <v>0</v>
      </c>
    </row>
    <row r="23" spans="1:11" s="16" customFormat="1" ht="47.25" x14ac:dyDescent="0.25">
      <c r="A23" s="31" t="s">
        <v>185</v>
      </c>
      <c r="B23" s="33">
        <v>16</v>
      </c>
      <c r="C23" s="33" t="s">
        <v>31</v>
      </c>
      <c r="D23" s="33">
        <v>1</v>
      </c>
      <c r="E23" s="82">
        <v>4.0000000000000001E-3</v>
      </c>
      <c r="F23" s="33">
        <v>2</v>
      </c>
      <c r="G23" s="82">
        <v>0.02</v>
      </c>
      <c r="H23" s="33">
        <v>1</v>
      </c>
      <c r="I23" s="33">
        <v>5.0000000000000001E-3</v>
      </c>
      <c r="J23" s="33">
        <v>0</v>
      </c>
      <c r="K23" s="33">
        <v>0</v>
      </c>
    </row>
    <row r="24" spans="1:11" s="19" customFormat="1" ht="47.25" x14ac:dyDescent="0.25">
      <c r="A24" s="31" t="s">
        <v>185</v>
      </c>
      <c r="B24" s="33">
        <v>17</v>
      </c>
      <c r="C24" s="31" t="s">
        <v>135</v>
      </c>
      <c r="D24" s="72">
        <v>1</v>
      </c>
      <c r="E24" s="72">
        <v>6.0000000000000001E-3</v>
      </c>
      <c r="F24" s="72">
        <v>1</v>
      </c>
      <c r="G24" s="72">
        <v>0.01</v>
      </c>
      <c r="H24" s="72">
        <v>1</v>
      </c>
      <c r="I24" s="72">
        <v>0.01</v>
      </c>
      <c r="J24" s="72">
        <v>0</v>
      </c>
      <c r="K24" s="72">
        <v>0</v>
      </c>
    </row>
    <row r="25" spans="1:11" s="19" customFormat="1" ht="47.25" x14ac:dyDescent="0.25">
      <c r="A25" s="31" t="s">
        <v>185</v>
      </c>
      <c r="B25" s="33">
        <v>18</v>
      </c>
      <c r="C25" s="81" t="s">
        <v>136</v>
      </c>
      <c r="D25" s="72">
        <v>2</v>
      </c>
      <c r="E25" s="72">
        <v>4.1999999999999996E-2</v>
      </c>
      <c r="F25" s="72">
        <v>1</v>
      </c>
      <c r="G25" s="72">
        <v>0.03</v>
      </c>
      <c r="H25" s="72">
        <v>1</v>
      </c>
      <c r="I25" s="72">
        <v>0.01</v>
      </c>
      <c r="J25" s="72">
        <v>0</v>
      </c>
      <c r="K25" s="72">
        <v>0</v>
      </c>
    </row>
    <row r="26" spans="1:11" s="19" customFormat="1" ht="47.25" x14ac:dyDescent="0.25">
      <c r="A26" s="31" t="s">
        <v>185</v>
      </c>
      <c r="B26" s="33">
        <v>19</v>
      </c>
      <c r="C26" s="81" t="s">
        <v>137</v>
      </c>
      <c r="D26" s="72">
        <v>1</v>
      </c>
      <c r="E26" s="72">
        <v>7.0000000000000001E-3</v>
      </c>
      <c r="F26" s="72">
        <v>2</v>
      </c>
      <c r="G26" s="72">
        <v>5.8099999999999999E-2</v>
      </c>
      <c r="H26" s="72">
        <v>1</v>
      </c>
      <c r="I26" s="72">
        <v>6.0000000000000001E-3</v>
      </c>
      <c r="J26" s="72">
        <v>0</v>
      </c>
      <c r="K26" s="72">
        <v>0</v>
      </c>
    </row>
    <row r="27" spans="1:11" s="19" customFormat="1" ht="47.25" x14ac:dyDescent="0.25">
      <c r="A27" s="31" t="s">
        <v>185</v>
      </c>
      <c r="B27" s="33">
        <v>20</v>
      </c>
      <c r="C27" s="81" t="s">
        <v>138</v>
      </c>
      <c r="D27" s="72">
        <v>1</v>
      </c>
      <c r="E27" s="72">
        <v>6.0000000000000001E-3</v>
      </c>
      <c r="F27" s="72">
        <v>1</v>
      </c>
      <c r="G27" s="72">
        <v>6.0000000000000001E-3</v>
      </c>
      <c r="H27" s="72">
        <v>0</v>
      </c>
      <c r="I27" s="72">
        <v>0</v>
      </c>
      <c r="J27" s="72">
        <v>0</v>
      </c>
      <c r="K27" s="72">
        <v>0</v>
      </c>
    </row>
    <row r="28" spans="1:11" s="19" customFormat="1" ht="47.25" x14ac:dyDescent="0.25">
      <c r="A28" s="31" t="s">
        <v>185</v>
      </c>
      <c r="B28" s="33">
        <v>21</v>
      </c>
      <c r="C28" s="81" t="s">
        <v>139</v>
      </c>
      <c r="D28" s="72">
        <v>1</v>
      </c>
      <c r="E28" s="72">
        <v>0.01</v>
      </c>
      <c r="F28" s="72">
        <v>2</v>
      </c>
      <c r="G28" s="72">
        <v>0.02</v>
      </c>
      <c r="H28" s="72">
        <v>2</v>
      </c>
      <c r="I28" s="72">
        <v>0.11</v>
      </c>
      <c r="J28" s="72">
        <v>0</v>
      </c>
      <c r="K28" s="72">
        <v>0</v>
      </c>
    </row>
    <row r="29" spans="1:11" s="19" customFormat="1" ht="47.25" x14ac:dyDescent="0.25">
      <c r="A29" s="31" t="s">
        <v>185</v>
      </c>
      <c r="B29" s="33">
        <v>22</v>
      </c>
      <c r="C29" s="81" t="s">
        <v>140</v>
      </c>
      <c r="D29" s="72">
        <v>1</v>
      </c>
      <c r="E29" s="72">
        <v>6.0000000000000001E-3</v>
      </c>
      <c r="F29" s="72">
        <v>2</v>
      </c>
      <c r="G29" s="72">
        <v>9.0000000000000011E-3</v>
      </c>
      <c r="H29" s="72">
        <v>0</v>
      </c>
      <c r="I29" s="72">
        <v>0</v>
      </c>
      <c r="J29" s="72">
        <v>0</v>
      </c>
      <c r="K29" s="72">
        <v>0</v>
      </c>
    </row>
    <row r="30" spans="1:11" s="19" customFormat="1" ht="47.25" x14ac:dyDescent="0.25">
      <c r="A30" s="31" t="s">
        <v>185</v>
      </c>
      <c r="B30" s="33">
        <v>23</v>
      </c>
      <c r="C30" s="81" t="s">
        <v>141</v>
      </c>
      <c r="D30" s="72">
        <v>3</v>
      </c>
      <c r="E30" s="72">
        <v>0.08</v>
      </c>
      <c r="F30" s="72">
        <v>1</v>
      </c>
      <c r="G30" s="72">
        <v>5.0000000000000001E-3</v>
      </c>
      <c r="H30" s="72">
        <v>1</v>
      </c>
      <c r="I30" s="72">
        <v>1.4999999999999999E-2</v>
      </c>
      <c r="J30" s="72">
        <v>1</v>
      </c>
      <c r="K30" s="72">
        <v>0.06</v>
      </c>
    </row>
    <row r="31" spans="1:11" s="19" customFormat="1" ht="47.25" x14ac:dyDescent="0.25">
      <c r="A31" s="31" t="s">
        <v>185</v>
      </c>
      <c r="B31" s="33">
        <v>24</v>
      </c>
      <c r="C31" s="81" t="s">
        <v>142</v>
      </c>
      <c r="D31" s="72">
        <v>1</v>
      </c>
      <c r="E31" s="72">
        <v>1.4999999999999999E-2</v>
      </c>
      <c r="F31" s="72">
        <v>0</v>
      </c>
      <c r="G31" s="72">
        <v>0</v>
      </c>
      <c r="H31" s="72">
        <v>0</v>
      </c>
      <c r="I31" s="72">
        <v>0</v>
      </c>
      <c r="J31" s="72">
        <v>1</v>
      </c>
      <c r="K31" s="72">
        <v>1.4999999999999999E-2</v>
      </c>
    </row>
    <row r="32" spans="1:11" s="19" customFormat="1" ht="47.25" x14ac:dyDescent="0.25">
      <c r="A32" s="31" t="s">
        <v>185</v>
      </c>
      <c r="B32" s="33">
        <v>25</v>
      </c>
      <c r="C32" s="81" t="s">
        <v>143</v>
      </c>
      <c r="D32" s="72">
        <v>0</v>
      </c>
      <c r="E32" s="72">
        <v>0</v>
      </c>
      <c r="F32" s="72">
        <v>0</v>
      </c>
      <c r="G32" s="72">
        <v>0</v>
      </c>
      <c r="H32" s="72">
        <v>1</v>
      </c>
      <c r="I32" s="72">
        <v>7.0000000000000001E-3</v>
      </c>
      <c r="J32" s="72">
        <v>0</v>
      </c>
      <c r="K32" s="72">
        <v>0</v>
      </c>
    </row>
    <row r="33" spans="1:11" s="19" customFormat="1" ht="47.25" x14ac:dyDescent="0.25">
      <c r="A33" s="31" t="s">
        <v>185</v>
      </c>
      <c r="B33" s="33">
        <v>26</v>
      </c>
      <c r="C33" s="81" t="s">
        <v>144</v>
      </c>
      <c r="D33" s="72">
        <v>0</v>
      </c>
      <c r="E33" s="72">
        <v>0</v>
      </c>
      <c r="F33" s="72">
        <v>1</v>
      </c>
      <c r="G33" s="72">
        <v>6.4999999999999997E-3</v>
      </c>
      <c r="H33" s="72">
        <v>4</v>
      </c>
      <c r="I33" s="72">
        <v>0.02</v>
      </c>
      <c r="J33" s="72">
        <v>0</v>
      </c>
      <c r="K33" s="72">
        <v>0</v>
      </c>
    </row>
    <row r="34" spans="1:11" s="19" customFormat="1" ht="47.25" x14ac:dyDescent="0.25">
      <c r="A34" s="31" t="s">
        <v>185</v>
      </c>
      <c r="B34" s="33">
        <v>27</v>
      </c>
      <c r="C34" s="31" t="s">
        <v>166</v>
      </c>
      <c r="D34" s="72">
        <v>2</v>
      </c>
      <c r="E34" s="72">
        <v>1.2500000000000001E-2</v>
      </c>
      <c r="F34" s="72">
        <v>2</v>
      </c>
      <c r="G34" s="72">
        <v>1.2500000000000001E-2</v>
      </c>
      <c r="H34" s="72">
        <v>0</v>
      </c>
      <c r="I34" s="72">
        <v>0</v>
      </c>
      <c r="J34" s="72">
        <v>0</v>
      </c>
      <c r="K34" s="72">
        <v>0</v>
      </c>
    </row>
    <row r="35" spans="1:11" s="19" customFormat="1" ht="47.25" x14ac:dyDescent="0.25">
      <c r="A35" s="31" t="s">
        <v>185</v>
      </c>
      <c r="B35" s="33">
        <v>28</v>
      </c>
      <c r="C35" s="81" t="s">
        <v>167</v>
      </c>
      <c r="D35" s="72">
        <v>0</v>
      </c>
      <c r="E35" s="72">
        <v>0</v>
      </c>
      <c r="F35" s="72">
        <v>0</v>
      </c>
      <c r="G35" s="72">
        <v>0</v>
      </c>
      <c r="H35" s="72">
        <v>1</v>
      </c>
      <c r="I35" s="72">
        <v>1.4999999999999999E-2</v>
      </c>
      <c r="J35" s="72">
        <v>0</v>
      </c>
      <c r="K35" s="72">
        <v>0</v>
      </c>
    </row>
    <row r="36" spans="1:11" s="19" customFormat="1" ht="47.25" x14ac:dyDescent="0.25">
      <c r="A36" s="31" t="s">
        <v>185</v>
      </c>
      <c r="B36" s="33">
        <v>29</v>
      </c>
      <c r="C36" s="81" t="s">
        <v>168</v>
      </c>
      <c r="D36" s="72">
        <v>0</v>
      </c>
      <c r="E36" s="72">
        <v>0</v>
      </c>
      <c r="F36" s="72">
        <v>0</v>
      </c>
      <c r="G36" s="72">
        <v>0</v>
      </c>
      <c r="H36" s="72">
        <v>1</v>
      </c>
      <c r="I36" s="72">
        <v>5.0000000000000001E-3</v>
      </c>
      <c r="J36" s="72">
        <v>0</v>
      </c>
      <c r="K36" s="72">
        <v>0</v>
      </c>
    </row>
    <row r="37" spans="1:11" s="19" customFormat="1" ht="47.25" x14ac:dyDescent="0.25">
      <c r="A37" s="31" t="s">
        <v>185</v>
      </c>
      <c r="B37" s="33">
        <v>30</v>
      </c>
      <c r="C37" s="81" t="s">
        <v>169</v>
      </c>
      <c r="D37" s="72">
        <v>0</v>
      </c>
      <c r="E37" s="72">
        <v>0</v>
      </c>
      <c r="F37" s="72">
        <v>0</v>
      </c>
      <c r="G37" s="72">
        <v>0</v>
      </c>
      <c r="H37" s="72">
        <v>1</v>
      </c>
      <c r="I37" s="72">
        <v>0.01</v>
      </c>
      <c r="J37" s="72">
        <v>0</v>
      </c>
      <c r="K37" s="72">
        <v>0</v>
      </c>
    </row>
    <row r="38" spans="1:11" s="19" customFormat="1" ht="47.25" x14ac:dyDescent="0.25">
      <c r="A38" s="31" t="s">
        <v>185</v>
      </c>
      <c r="B38" s="33">
        <v>31</v>
      </c>
      <c r="C38" s="81" t="s">
        <v>170</v>
      </c>
      <c r="D38" s="72">
        <v>0</v>
      </c>
      <c r="E38" s="72">
        <v>0</v>
      </c>
      <c r="F38" s="72">
        <v>1</v>
      </c>
      <c r="G38" s="72">
        <v>1.4999999999999999E-2</v>
      </c>
      <c r="H38" s="72">
        <v>0</v>
      </c>
      <c r="I38" s="72">
        <v>0</v>
      </c>
      <c r="J38" s="72">
        <v>0</v>
      </c>
      <c r="K38" s="72">
        <v>0</v>
      </c>
    </row>
    <row r="39" spans="1:11" s="16" customFormat="1" ht="47.25" x14ac:dyDescent="0.25">
      <c r="A39" s="31" t="s">
        <v>185</v>
      </c>
      <c r="B39" s="33">
        <v>32</v>
      </c>
      <c r="C39" s="72" t="s">
        <v>186</v>
      </c>
      <c r="D39" s="33">
        <v>0</v>
      </c>
      <c r="E39" s="33">
        <v>0</v>
      </c>
      <c r="F39" s="71">
        <v>1</v>
      </c>
      <c r="G39" s="71">
        <v>7.0000000000000001E-3</v>
      </c>
      <c r="H39" s="33">
        <v>1</v>
      </c>
      <c r="I39" s="31">
        <v>1.2E-2</v>
      </c>
      <c r="J39" s="33">
        <v>0</v>
      </c>
      <c r="K39" s="33">
        <v>0</v>
      </c>
    </row>
    <row r="40" spans="1:11" s="16" customFormat="1" ht="47.25" x14ac:dyDescent="0.25">
      <c r="A40" s="31" t="s">
        <v>185</v>
      </c>
      <c r="B40" s="33">
        <v>33</v>
      </c>
      <c r="C40" s="33" t="s">
        <v>187</v>
      </c>
      <c r="D40" s="71">
        <v>4</v>
      </c>
      <c r="E40" s="31">
        <v>4.2000000000000003E-2</v>
      </c>
      <c r="F40" s="71">
        <v>5</v>
      </c>
      <c r="G40" s="31">
        <v>4.7E-2</v>
      </c>
      <c r="H40" s="33">
        <v>0</v>
      </c>
      <c r="I40" s="33">
        <v>0</v>
      </c>
      <c r="J40" s="33">
        <v>0</v>
      </c>
      <c r="K40" s="33">
        <v>0</v>
      </c>
    </row>
    <row r="41" spans="1:11" s="19" customFormat="1" ht="47.25" x14ac:dyDescent="0.25">
      <c r="A41" s="31" t="s">
        <v>185</v>
      </c>
      <c r="B41" s="33">
        <v>34</v>
      </c>
      <c r="C41" s="83" t="s">
        <v>188</v>
      </c>
      <c r="D41" s="71">
        <v>0</v>
      </c>
      <c r="E41" s="31">
        <v>0</v>
      </c>
      <c r="F41" s="71">
        <v>0</v>
      </c>
      <c r="G41" s="31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s="32" customFormat="1" ht="47.25" x14ac:dyDescent="0.2">
      <c r="A42" s="31" t="s">
        <v>185</v>
      </c>
      <c r="B42" s="33">
        <v>35</v>
      </c>
      <c r="C42" s="72" t="s">
        <v>189</v>
      </c>
      <c r="D42" s="33">
        <v>1</v>
      </c>
      <c r="E42" s="31">
        <v>7.0000000000000001E-3</v>
      </c>
      <c r="F42" s="71">
        <v>3</v>
      </c>
      <c r="G42" s="31">
        <v>3.2000000000000001E-2</v>
      </c>
      <c r="H42" s="33">
        <v>1</v>
      </c>
      <c r="I42" s="31">
        <v>1.4999999999999999E-2</v>
      </c>
      <c r="J42" s="33">
        <v>0</v>
      </c>
      <c r="K42" s="33">
        <v>0</v>
      </c>
    </row>
    <row r="43" spans="1:11" s="32" customFormat="1" ht="47.25" x14ac:dyDescent="0.2">
      <c r="A43" s="31" t="s">
        <v>185</v>
      </c>
      <c r="B43" s="33">
        <v>36</v>
      </c>
      <c r="C43" s="33" t="s">
        <v>190</v>
      </c>
      <c r="D43" s="33">
        <v>3</v>
      </c>
      <c r="E43" s="31">
        <v>0.11904000000000001</v>
      </c>
      <c r="F43" s="71">
        <v>1</v>
      </c>
      <c r="G43" s="71">
        <v>5.0000000000000001E-3</v>
      </c>
      <c r="H43" s="33">
        <v>0</v>
      </c>
      <c r="I43" s="33">
        <v>0</v>
      </c>
      <c r="J43" s="33">
        <v>2</v>
      </c>
      <c r="K43" s="33">
        <v>0.105</v>
      </c>
    </row>
    <row r="44" spans="1:11" s="19" customFormat="1" ht="47.25" x14ac:dyDescent="0.25">
      <c r="A44" s="31" t="s">
        <v>185</v>
      </c>
      <c r="B44" s="33">
        <v>37</v>
      </c>
      <c r="C44" s="72" t="s">
        <v>191</v>
      </c>
      <c r="D44" s="33">
        <v>0</v>
      </c>
      <c r="E44" s="33">
        <v>0</v>
      </c>
      <c r="F44" s="33">
        <v>0</v>
      </c>
      <c r="G44" s="33">
        <v>0</v>
      </c>
      <c r="H44" s="33">
        <v>1</v>
      </c>
      <c r="I44" s="31">
        <v>5.0000000000000001E-3</v>
      </c>
      <c r="J44" s="33">
        <v>0</v>
      </c>
      <c r="K44" s="33">
        <v>0</v>
      </c>
    </row>
    <row r="45" spans="1:11" s="19" customFormat="1" ht="47.25" x14ac:dyDescent="0.25">
      <c r="A45" s="31" t="s">
        <v>185</v>
      </c>
      <c r="B45" s="33">
        <v>38</v>
      </c>
      <c r="C45" s="83" t="s">
        <v>192</v>
      </c>
      <c r="D45" s="33">
        <v>0</v>
      </c>
      <c r="E45" s="33">
        <v>0</v>
      </c>
      <c r="F45" s="33">
        <v>0</v>
      </c>
      <c r="G45" s="33">
        <v>0</v>
      </c>
      <c r="H45" s="33">
        <v>1</v>
      </c>
      <c r="I45" s="31">
        <v>5.0000000000000001E-3</v>
      </c>
      <c r="J45" s="33">
        <v>0</v>
      </c>
      <c r="K45" s="33">
        <v>0</v>
      </c>
    </row>
    <row r="46" spans="1:11" s="19" customFormat="1" ht="47.25" x14ac:dyDescent="0.25">
      <c r="A46" s="31" t="s">
        <v>185</v>
      </c>
      <c r="B46" s="33">
        <v>39</v>
      </c>
      <c r="C46" s="72" t="s">
        <v>193</v>
      </c>
      <c r="D46" s="33">
        <v>0</v>
      </c>
      <c r="E46" s="31">
        <v>0</v>
      </c>
      <c r="F46" s="33">
        <v>0</v>
      </c>
      <c r="G46" s="33">
        <v>0</v>
      </c>
      <c r="H46" s="33">
        <v>1</v>
      </c>
      <c r="I46" s="31">
        <v>5.0000000000000001E-3</v>
      </c>
      <c r="J46" s="33">
        <v>0</v>
      </c>
      <c r="K46" s="33">
        <v>0</v>
      </c>
    </row>
    <row r="47" spans="1:11" s="19" customFormat="1" ht="47.25" x14ac:dyDescent="0.25">
      <c r="A47" s="31" t="s">
        <v>185</v>
      </c>
      <c r="B47" s="33">
        <v>40</v>
      </c>
      <c r="C47" s="83" t="s">
        <v>194</v>
      </c>
      <c r="D47" s="33">
        <v>1</v>
      </c>
      <c r="E47" s="31">
        <v>0.02</v>
      </c>
      <c r="F47" s="33">
        <v>0</v>
      </c>
      <c r="G47" s="33">
        <v>0</v>
      </c>
      <c r="H47" s="33">
        <v>0</v>
      </c>
      <c r="I47" s="31">
        <v>0</v>
      </c>
      <c r="J47" s="33">
        <v>0</v>
      </c>
      <c r="K47" s="33">
        <v>0</v>
      </c>
    </row>
    <row r="48" spans="1:11" s="19" customFormat="1" ht="47.25" x14ac:dyDescent="0.25">
      <c r="A48" s="31" t="s">
        <v>185</v>
      </c>
      <c r="B48" s="33">
        <v>41</v>
      </c>
      <c r="C48" s="31" t="s">
        <v>195</v>
      </c>
      <c r="D48" s="33">
        <v>2</v>
      </c>
      <c r="E48" s="31">
        <v>0.16500000000000001</v>
      </c>
      <c r="F48" s="33">
        <v>2</v>
      </c>
      <c r="G48" s="33">
        <v>0.02</v>
      </c>
      <c r="H48" s="33">
        <v>0</v>
      </c>
      <c r="I48" s="33">
        <v>0</v>
      </c>
      <c r="J48" s="33">
        <v>0</v>
      </c>
      <c r="K48" s="33">
        <v>0</v>
      </c>
    </row>
    <row r="49" spans="1:12" s="16" customFormat="1" ht="47.25" x14ac:dyDescent="0.25">
      <c r="A49" s="31" t="s">
        <v>185</v>
      </c>
      <c r="B49" s="33">
        <v>42</v>
      </c>
      <c r="C49" s="72" t="s">
        <v>196</v>
      </c>
      <c r="D49" s="33">
        <v>1</v>
      </c>
      <c r="E49" s="31">
        <v>7.0000000000000001E-3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</row>
    <row r="50" spans="1:12" s="16" customFormat="1" ht="47.25" x14ac:dyDescent="0.25">
      <c r="A50" s="31" t="s">
        <v>185</v>
      </c>
      <c r="B50" s="33">
        <v>43</v>
      </c>
      <c r="C50" s="72" t="s">
        <v>197</v>
      </c>
      <c r="D50" s="33">
        <v>1</v>
      </c>
      <c r="E50" s="31">
        <v>5.0000000000000001E-3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</row>
    <row r="51" spans="1:12" s="16" customFormat="1" ht="47.25" x14ac:dyDescent="0.25">
      <c r="A51" s="31" t="s">
        <v>185</v>
      </c>
      <c r="B51" s="33">
        <v>44</v>
      </c>
      <c r="C51" s="72" t="s">
        <v>198</v>
      </c>
      <c r="D51" s="33">
        <v>1</v>
      </c>
      <c r="E51" s="31">
        <v>5.0000000000000001E-3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</row>
    <row r="52" spans="1:12" s="16" customFormat="1" ht="41.25" customHeight="1" x14ac:dyDescent="0.25">
      <c r="A52" s="31" t="s">
        <v>185</v>
      </c>
      <c r="B52" s="33">
        <v>45</v>
      </c>
      <c r="C52" s="72" t="s">
        <v>199</v>
      </c>
      <c r="D52" s="33">
        <v>0</v>
      </c>
      <c r="E52" s="31">
        <v>0</v>
      </c>
      <c r="F52" s="33">
        <v>0</v>
      </c>
      <c r="G52" s="33">
        <v>0</v>
      </c>
      <c r="H52" s="33">
        <v>1</v>
      </c>
      <c r="I52" s="33">
        <v>5.0000000000000001E-3</v>
      </c>
      <c r="J52" s="33">
        <v>0</v>
      </c>
      <c r="K52" s="33">
        <v>0</v>
      </c>
    </row>
    <row r="53" spans="1:12" s="16" customFormat="1" ht="47.25" x14ac:dyDescent="0.25">
      <c r="A53" s="31" t="s">
        <v>185</v>
      </c>
      <c r="B53" s="33">
        <v>46</v>
      </c>
      <c r="C53" s="72" t="s">
        <v>200</v>
      </c>
      <c r="D53" s="33">
        <v>0</v>
      </c>
      <c r="E53" s="31">
        <v>0</v>
      </c>
      <c r="F53" s="33">
        <v>0</v>
      </c>
      <c r="G53" s="33">
        <v>0</v>
      </c>
      <c r="H53" s="33">
        <v>1</v>
      </c>
      <c r="I53" s="31">
        <v>6.1600000000000002E-2</v>
      </c>
      <c r="J53" s="33">
        <v>0</v>
      </c>
      <c r="K53" s="33">
        <v>0</v>
      </c>
    </row>
    <row r="54" spans="1:12" s="16" customFormat="1" ht="47.25" x14ac:dyDescent="0.25">
      <c r="A54" s="31" t="s">
        <v>185</v>
      </c>
      <c r="B54" s="33">
        <v>47</v>
      </c>
      <c r="C54" s="72" t="s">
        <v>201</v>
      </c>
      <c r="D54" s="33">
        <v>0</v>
      </c>
      <c r="E54" s="31">
        <v>0</v>
      </c>
      <c r="F54" s="33">
        <v>0</v>
      </c>
      <c r="G54" s="33">
        <v>0</v>
      </c>
      <c r="H54" s="33">
        <v>1</v>
      </c>
      <c r="I54" s="31">
        <v>0.04</v>
      </c>
      <c r="J54" s="33">
        <v>0</v>
      </c>
      <c r="K54" s="33">
        <v>0</v>
      </c>
    </row>
    <row r="55" spans="1:12" s="16" customFormat="1" ht="47.25" x14ac:dyDescent="0.25">
      <c r="A55" s="31" t="s">
        <v>185</v>
      </c>
      <c r="B55" s="33">
        <v>48</v>
      </c>
      <c r="C55" s="72" t="s">
        <v>202</v>
      </c>
      <c r="D55" s="33">
        <v>3</v>
      </c>
      <c r="E55" s="73">
        <v>2.5000000000000001E-2</v>
      </c>
      <c r="F55" s="33">
        <v>0</v>
      </c>
      <c r="G55" s="31">
        <v>0</v>
      </c>
      <c r="H55" s="33">
        <v>0</v>
      </c>
      <c r="I55" s="33">
        <v>0</v>
      </c>
      <c r="J55" s="33">
        <v>0</v>
      </c>
      <c r="K55" s="33">
        <v>0</v>
      </c>
    </row>
    <row r="56" spans="1:12" s="32" customFormat="1" ht="18" customHeight="1" x14ac:dyDescent="0.2">
      <c r="A56" s="31" t="s">
        <v>185</v>
      </c>
      <c r="B56" s="33">
        <v>49</v>
      </c>
      <c r="C56" s="90" t="s">
        <v>239</v>
      </c>
      <c r="D56" s="89">
        <v>1</v>
      </c>
      <c r="E56" s="89">
        <v>0.06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38"/>
    </row>
    <row r="57" spans="1:12" s="32" customFormat="1" ht="18" customHeight="1" x14ac:dyDescent="0.2">
      <c r="A57" s="31" t="s">
        <v>185</v>
      </c>
      <c r="B57" s="33">
        <v>50</v>
      </c>
      <c r="C57" s="90" t="s">
        <v>240</v>
      </c>
      <c r="D57" s="89">
        <v>1</v>
      </c>
      <c r="E57" s="89">
        <v>7.0000000000000001E-3</v>
      </c>
      <c r="F57" s="89">
        <v>1</v>
      </c>
      <c r="G57" s="89">
        <v>7.0000000000000001E-3</v>
      </c>
      <c r="H57" s="89">
        <v>4</v>
      </c>
      <c r="I57" s="89">
        <v>3.5000000000000001E-3</v>
      </c>
      <c r="J57" s="89">
        <v>0</v>
      </c>
      <c r="K57" s="89">
        <v>0</v>
      </c>
      <c r="L57" s="38"/>
    </row>
    <row r="58" spans="1:12" s="32" customFormat="1" ht="18" customHeight="1" x14ac:dyDescent="0.2">
      <c r="A58" s="31" t="s">
        <v>185</v>
      </c>
      <c r="B58" s="33">
        <v>51</v>
      </c>
      <c r="C58" s="90" t="s">
        <v>241</v>
      </c>
      <c r="D58" s="89">
        <v>1</v>
      </c>
      <c r="E58" s="89">
        <v>8.9999999999999993E-3</v>
      </c>
      <c r="F58" s="89">
        <v>0</v>
      </c>
      <c r="G58" s="89">
        <v>0</v>
      </c>
      <c r="H58" s="89">
        <v>0</v>
      </c>
      <c r="I58" s="89">
        <v>0</v>
      </c>
      <c r="J58" s="89">
        <v>0</v>
      </c>
      <c r="K58" s="89">
        <v>0</v>
      </c>
      <c r="L58" s="38"/>
    </row>
    <row r="59" spans="1:12" s="32" customFormat="1" ht="18" customHeight="1" x14ac:dyDescent="0.2">
      <c r="A59" s="31" t="s">
        <v>185</v>
      </c>
      <c r="B59" s="33">
        <v>52</v>
      </c>
      <c r="C59" s="37" t="s">
        <v>242</v>
      </c>
      <c r="D59" s="89">
        <v>3</v>
      </c>
      <c r="E59" s="89">
        <v>2.7E-2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v>0</v>
      </c>
      <c r="L59" s="38"/>
    </row>
    <row r="60" spans="1:12" s="32" customFormat="1" ht="18" customHeight="1" x14ac:dyDescent="0.2">
      <c r="A60" s="31" t="s">
        <v>185</v>
      </c>
      <c r="B60" s="33">
        <v>53</v>
      </c>
      <c r="C60" s="37" t="s">
        <v>243</v>
      </c>
      <c r="D60" s="89">
        <v>1</v>
      </c>
      <c r="E60" s="89">
        <v>7.0000000000000001E-3</v>
      </c>
      <c r="F60" s="89">
        <v>1</v>
      </c>
      <c r="G60" s="89">
        <v>7.0000000000000001E-3</v>
      </c>
      <c r="H60" s="89">
        <v>0</v>
      </c>
      <c r="I60" s="89">
        <v>0</v>
      </c>
      <c r="J60" s="89">
        <v>0</v>
      </c>
      <c r="K60" s="89">
        <v>0</v>
      </c>
      <c r="L60" s="38"/>
    </row>
    <row r="61" spans="1:12" s="32" customFormat="1" ht="18" customHeight="1" x14ac:dyDescent="0.2">
      <c r="A61" s="31" t="s">
        <v>185</v>
      </c>
      <c r="B61" s="33">
        <v>54</v>
      </c>
      <c r="C61" s="37" t="s">
        <v>244</v>
      </c>
      <c r="D61" s="89">
        <v>1</v>
      </c>
      <c r="E61" s="89">
        <v>0.01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v>0</v>
      </c>
      <c r="L61" s="38"/>
    </row>
    <row r="62" spans="1:12" s="32" customFormat="1" ht="18" customHeight="1" x14ac:dyDescent="0.2">
      <c r="A62" s="31" t="s">
        <v>185</v>
      </c>
      <c r="B62" s="33">
        <v>55</v>
      </c>
      <c r="C62" s="37" t="s">
        <v>245</v>
      </c>
      <c r="D62" s="89">
        <v>1</v>
      </c>
      <c r="E62" s="89">
        <v>4.0000000000000001E-3</v>
      </c>
      <c r="F62" s="89">
        <v>0</v>
      </c>
      <c r="G62" s="89">
        <v>0</v>
      </c>
      <c r="H62" s="89">
        <v>1</v>
      </c>
      <c r="I62" s="89">
        <v>1.4999999999999999E-2</v>
      </c>
      <c r="J62" s="89">
        <v>0</v>
      </c>
      <c r="K62" s="89">
        <v>0</v>
      </c>
      <c r="L62" s="38"/>
    </row>
    <row r="63" spans="1:12" s="32" customFormat="1" ht="18" customHeight="1" x14ac:dyDescent="0.2">
      <c r="A63" s="31" t="s">
        <v>185</v>
      </c>
      <c r="B63" s="33">
        <v>56</v>
      </c>
      <c r="C63" s="37" t="s">
        <v>246</v>
      </c>
      <c r="D63" s="89">
        <v>0</v>
      </c>
      <c r="E63" s="89">
        <v>0</v>
      </c>
      <c r="F63" s="89">
        <v>0</v>
      </c>
      <c r="G63" s="89">
        <v>0</v>
      </c>
      <c r="H63" s="89">
        <v>3</v>
      </c>
      <c r="I63" s="89">
        <v>2.64025</v>
      </c>
      <c r="J63" s="89">
        <v>0</v>
      </c>
      <c r="K63" s="89">
        <v>0</v>
      </c>
      <c r="L63" s="38"/>
    </row>
    <row r="64" spans="1:12" s="32" customFormat="1" ht="18" customHeight="1" x14ac:dyDescent="0.2">
      <c r="A64" s="31" t="s">
        <v>185</v>
      </c>
      <c r="B64" s="33">
        <v>57</v>
      </c>
      <c r="C64" s="37" t="s">
        <v>247</v>
      </c>
      <c r="D64" s="89">
        <v>0</v>
      </c>
      <c r="E64" s="89">
        <v>0</v>
      </c>
      <c r="F64" s="89">
        <v>0</v>
      </c>
      <c r="G64" s="89">
        <v>0</v>
      </c>
      <c r="H64" s="89">
        <v>1</v>
      </c>
      <c r="I64" s="89">
        <v>0.22500000000000001</v>
      </c>
      <c r="J64" s="89">
        <v>0</v>
      </c>
      <c r="K64" s="89">
        <v>0</v>
      </c>
      <c r="L64" s="38"/>
    </row>
    <row r="65" spans="1:12" s="32" customFormat="1" ht="18" customHeight="1" x14ac:dyDescent="0.2">
      <c r="A65" s="31" t="s">
        <v>185</v>
      </c>
      <c r="B65" s="33">
        <v>58</v>
      </c>
      <c r="C65" s="37" t="s">
        <v>248</v>
      </c>
      <c r="D65" s="89">
        <v>0</v>
      </c>
      <c r="E65" s="89">
        <v>0</v>
      </c>
      <c r="F65" s="89">
        <v>0</v>
      </c>
      <c r="G65" s="89">
        <v>0</v>
      </c>
      <c r="H65" s="89">
        <v>3</v>
      </c>
      <c r="I65" s="89">
        <v>0.41299999999999998</v>
      </c>
      <c r="J65" s="89">
        <v>0</v>
      </c>
      <c r="K65" s="89">
        <v>0</v>
      </c>
      <c r="L65" s="38"/>
    </row>
    <row r="66" spans="1:12" s="32" customFormat="1" ht="18" customHeight="1" x14ac:dyDescent="0.2">
      <c r="A66" s="31" t="s">
        <v>185</v>
      </c>
      <c r="B66" s="33">
        <v>59</v>
      </c>
      <c r="C66" s="37" t="s">
        <v>249</v>
      </c>
      <c r="D66" s="89">
        <v>1</v>
      </c>
      <c r="E66" s="89">
        <v>7.0000000000000001E-3</v>
      </c>
      <c r="F66" s="89">
        <v>0</v>
      </c>
      <c r="G66" s="89">
        <v>0</v>
      </c>
      <c r="H66" s="89">
        <v>0</v>
      </c>
      <c r="I66" s="89">
        <v>0</v>
      </c>
      <c r="J66" s="89">
        <v>0</v>
      </c>
      <c r="K66" s="89">
        <v>0</v>
      </c>
      <c r="L66" s="38"/>
    </row>
    <row r="67" spans="1:12" s="32" customFormat="1" ht="18" customHeight="1" x14ac:dyDescent="0.2">
      <c r="A67" s="31" t="s">
        <v>185</v>
      </c>
      <c r="B67" s="33">
        <v>60</v>
      </c>
      <c r="C67" s="37" t="s">
        <v>250</v>
      </c>
      <c r="D67" s="89">
        <v>0</v>
      </c>
      <c r="E67" s="89">
        <v>0</v>
      </c>
      <c r="F67" s="89">
        <v>2</v>
      </c>
      <c r="G67" s="89">
        <v>1.4E-2</v>
      </c>
      <c r="H67" s="89">
        <v>2</v>
      </c>
      <c r="I67" s="89">
        <v>1E-3</v>
      </c>
      <c r="J67" s="89">
        <v>0</v>
      </c>
      <c r="K67" s="89">
        <v>0</v>
      </c>
      <c r="L67" s="38"/>
    </row>
    <row r="68" spans="1:12" s="32" customFormat="1" ht="18" customHeight="1" x14ac:dyDescent="0.2">
      <c r="A68" s="31" t="s">
        <v>185</v>
      </c>
      <c r="B68" s="33">
        <v>61</v>
      </c>
      <c r="C68" s="37" t="s">
        <v>251</v>
      </c>
      <c r="D68" s="89">
        <v>0</v>
      </c>
      <c r="E68" s="89">
        <v>0</v>
      </c>
      <c r="F68" s="89">
        <v>1</v>
      </c>
      <c r="G68" s="89">
        <v>0.01</v>
      </c>
      <c r="H68" s="89">
        <v>0</v>
      </c>
      <c r="I68" s="89">
        <v>0</v>
      </c>
      <c r="J68" s="89">
        <v>0</v>
      </c>
      <c r="K68" s="89">
        <v>0</v>
      </c>
      <c r="L68" s="38"/>
    </row>
    <row r="69" spans="1:12" ht="15.75" x14ac:dyDescent="0.25">
      <c r="A69" s="80"/>
      <c r="B69" s="33"/>
      <c r="C69" s="79" t="s">
        <v>18</v>
      </c>
      <c r="D69" s="79">
        <f>SUM(D70:D96)</f>
        <v>71</v>
      </c>
      <c r="E69" s="79">
        <f t="shared" ref="E69:K69" si="1">SUM(E70:E96)</f>
        <v>11.431880000000001</v>
      </c>
      <c r="F69" s="79">
        <f t="shared" si="1"/>
        <v>72</v>
      </c>
      <c r="G69" s="79">
        <f t="shared" si="1"/>
        <v>13.305470000000001</v>
      </c>
      <c r="H69" s="79">
        <f t="shared" si="1"/>
        <v>37</v>
      </c>
      <c r="I69" s="79">
        <f t="shared" si="1"/>
        <v>9.8600500000000011</v>
      </c>
      <c r="J69" s="79">
        <f t="shared" si="1"/>
        <v>9</v>
      </c>
      <c r="K69" s="79">
        <f t="shared" si="1"/>
        <v>7.00047</v>
      </c>
    </row>
    <row r="70" spans="1:12" s="16" customFormat="1" ht="47.25" x14ac:dyDescent="0.25">
      <c r="A70" s="31" t="s">
        <v>185</v>
      </c>
      <c r="B70" s="33">
        <v>1</v>
      </c>
      <c r="C70" s="33" t="s">
        <v>24</v>
      </c>
      <c r="D70" s="33">
        <v>5</v>
      </c>
      <c r="E70" s="33">
        <v>0.04</v>
      </c>
      <c r="F70" s="33">
        <v>5</v>
      </c>
      <c r="G70" s="33">
        <v>0.1313</v>
      </c>
      <c r="H70" s="33">
        <v>0</v>
      </c>
      <c r="I70" s="33">
        <v>0</v>
      </c>
      <c r="J70" s="33">
        <v>1</v>
      </c>
      <c r="K70" s="33">
        <v>5.0000000000000001E-3</v>
      </c>
    </row>
    <row r="71" spans="1:12" s="16" customFormat="1" ht="47.25" x14ac:dyDescent="0.25">
      <c r="A71" s="31" t="s">
        <v>185</v>
      </c>
      <c r="B71" s="33">
        <v>2</v>
      </c>
      <c r="C71" s="33" t="s">
        <v>93</v>
      </c>
      <c r="D71" s="33">
        <v>1</v>
      </c>
      <c r="E71" s="33">
        <v>0.01</v>
      </c>
      <c r="F71" s="33">
        <v>1</v>
      </c>
      <c r="G71" s="33">
        <v>5.0000000000000001E-3</v>
      </c>
      <c r="H71" s="33">
        <v>0</v>
      </c>
      <c r="I71" s="33">
        <v>0</v>
      </c>
      <c r="J71" s="33">
        <v>0</v>
      </c>
      <c r="K71" s="33">
        <v>0</v>
      </c>
    </row>
    <row r="72" spans="1:12" s="16" customFormat="1" ht="47.25" x14ac:dyDescent="0.25">
      <c r="A72" s="31" t="s">
        <v>185</v>
      </c>
      <c r="B72" s="33">
        <v>3</v>
      </c>
      <c r="C72" s="33" t="s">
        <v>22</v>
      </c>
      <c r="D72" s="33">
        <v>2</v>
      </c>
      <c r="E72" s="33">
        <v>2.7E-2</v>
      </c>
      <c r="F72" s="33">
        <v>4</v>
      </c>
      <c r="G72" s="33">
        <v>3.8300000000000001E-2</v>
      </c>
      <c r="H72" s="33">
        <v>2</v>
      </c>
      <c r="I72" s="33">
        <v>3.7999999999999999E-2</v>
      </c>
      <c r="J72" s="33">
        <v>0</v>
      </c>
      <c r="K72" s="33">
        <v>0</v>
      </c>
    </row>
    <row r="73" spans="1:12" s="16" customFormat="1" ht="47.25" x14ac:dyDescent="0.25">
      <c r="A73" s="31" t="s">
        <v>185</v>
      </c>
      <c r="B73" s="33">
        <v>4</v>
      </c>
      <c r="C73" s="33" t="s">
        <v>101</v>
      </c>
      <c r="D73" s="33">
        <v>0</v>
      </c>
      <c r="E73" s="33">
        <v>0</v>
      </c>
      <c r="F73" s="33">
        <v>0</v>
      </c>
      <c r="G73" s="33">
        <v>0</v>
      </c>
      <c r="H73" s="33">
        <v>1</v>
      </c>
      <c r="I73" s="33">
        <v>6.0000000000000001E-3</v>
      </c>
      <c r="J73" s="33">
        <v>0</v>
      </c>
      <c r="K73" s="33">
        <v>0</v>
      </c>
    </row>
    <row r="74" spans="1:12" s="16" customFormat="1" ht="47.25" x14ac:dyDescent="0.25">
      <c r="A74" s="31" t="s">
        <v>185</v>
      </c>
      <c r="B74" s="33">
        <v>5</v>
      </c>
      <c r="C74" s="33" t="s">
        <v>23</v>
      </c>
      <c r="D74" s="33">
        <v>12</v>
      </c>
      <c r="E74" s="33">
        <v>0.60807</v>
      </c>
      <c r="F74" s="33">
        <v>8</v>
      </c>
      <c r="G74" s="33">
        <v>8.0150699999999997</v>
      </c>
      <c r="H74" s="33">
        <v>2</v>
      </c>
      <c r="I74" s="33">
        <v>1.1299999999999999E-2</v>
      </c>
      <c r="J74" s="33">
        <v>1</v>
      </c>
      <c r="K74" s="33">
        <v>0.16517000000000001</v>
      </c>
    </row>
    <row r="75" spans="1:12" s="16" customFormat="1" ht="47.25" x14ac:dyDescent="0.25">
      <c r="A75" s="31" t="s">
        <v>185</v>
      </c>
      <c r="B75" s="33">
        <v>6</v>
      </c>
      <c r="C75" s="33" t="s">
        <v>21</v>
      </c>
      <c r="D75" s="33">
        <v>10</v>
      </c>
      <c r="E75" s="33">
        <v>0.14699999999999999</v>
      </c>
      <c r="F75" s="33">
        <v>7</v>
      </c>
      <c r="G75" s="33">
        <v>4.8899999999999999E-2</v>
      </c>
      <c r="H75" s="33">
        <v>0</v>
      </c>
      <c r="I75" s="33">
        <v>0</v>
      </c>
      <c r="J75" s="33">
        <v>1</v>
      </c>
      <c r="K75" s="33">
        <v>2.5000000000000001E-2</v>
      </c>
    </row>
    <row r="76" spans="1:12" s="16" customFormat="1" ht="47.25" x14ac:dyDescent="0.25">
      <c r="A76" s="31" t="s">
        <v>185</v>
      </c>
      <c r="B76" s="33">
        <v>7</v>
      </c>
      <c r="C76" s="33" t="s">
        <v>45</v>
      </c>
      <c r="D76" s="33">
        <v>1</v>
      </c>
      <c r="E76" s="33">
        <v>6.3E-3</v>
      </c>
      <c r="F76" s="33">
        <v>3</v>
      </c>
      <c r="G76" s="33">
        <v>2.63E-2</v>
      </c>
      <c r="H76" s="33">
        <v>0</v>
      </c>
      <c r="I76" s="33">
        <v>0</v>
      </c>
      <c r="J76" s="33">
        <v>0</v>
      </c>
      <c r="K76" s="33">
        <v>0</v>
      </c>
    </row>
    <row r="77" spans="1:12" s="16" customFormat="1" ht="47.25" x14ac:dyDescent="0.25">
      <c r="A77" s="31" t="s">
        <v>185</v>
      </c>
      <c r="B77" s="33">
        <v>8</v>
      </c>
      <c r="C77" s="33" t="s">
        <v>102</v>
      </c>
      <c r="D77" s="33">
        <v>0</v>
      </c>
      <c r="E77" s="33">
        <v>0</v>
      </c>
      <c r="F77" s="33">
        <v>0</v>
      </c>
      <c r="G77" s="33">
        <v>0</v>
      </c>
      <c r="H77" s="33">
        <v>1</v>
      </c>
      <c r="I77" s="33">
        <v>6.0000000000000001E-3</v>
      </c>
      <c r="J77" s="33">
        <v>0</v>
      </c>
      <c r="K77" s="33">
        <v>0</v>
      </c>
    </row>
    <row r="78" spans="1:12" s="16" customFormat="1" ht="47.25" x14ac:dyDescent="0.25">
      <c r="A78" s="31" t="s">
        <v>185</v>
      </c>
      <c r="B78" s="33">
        <v>9</v>
      </c>
      <c r="C78" s="31" t="s">
        <v>133</v>
      </c>
      <c r="D78" s="33">
        <v>1</v>
      </c>
      <c r="E78" s="33">
        <v>0.63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</row>
    <row r="79" spans="1:12" s="16" customFormat="1" ht="47.25" x14ac:dyDescent="0.25">
      <c r="A79" s="31" t="s">
        <v>185</v>
      </c>
      <c r="B79" s="33">
        <v>10</v>
      </c>
      <c r="C79" s="31" t="s">
        <v>37</v>
      </c>
      <c r="D79" s="33">
        <v>3</v>
      </c>
      <c r="E79" s="33">
        <v>3.5418099999999999</v>
      </c>
      <c r="F79" s="33">
        <v>3</v>
      </c>
      <c r="G79" s="33">
        <v>0.25900000000000001</v>
      </c>
      <c r="H79" s="33">
        <v>0</v>
      </c>
      <c r="I79" s="33">
        <v>0</v>
      </c>
      <c r="J79" s="33">
        <v>0</v>
      </c>
      <c r="K79" s="33">
        <v>0</v>
      </c>
    </row>
    <row r="80" spans="1:12" s="16" customFormat="1" ht="47.25" x14ac:dyDescent="0.25">
      <c r="A80" s="31" t="s">
        <v>185</v>
      </c>
      <c r="B80" s="33">
        <v>11</v>
      </c>
      <c r="C80" s="31" t="s">
        <v>28</v>
      </c>
      <c r="D80" s="33">
        <v>12</v>
      </c>
      <c r="E80" s="33">
        <v>4.7759</v>
      </c>
      <c r="F80" s="33">
        <v>8</v>
      </c>
      <c r="G80" s="33">
        <v>0.67559999999999998</v>
      </c>
      <c r="H80" s="33">
        <v>4</v>
      </c>
      <c r="I80" s="33">
        <v>3.1300000000000001E-2</v>
      </c>
      <c r="J80" s="33">
        <v>5</v>
      </c>
      <c r="K80" s="33">
        <v>6.8003</v>
      </c>
    </row>
    <row r="81" spans="1:13" s="19" customFormat="1" ht="47.25" x14ac:dyDescent="0.25">
      <c r="A81" s="31" t="s">
        <v>185</v>
      </c>
      <c r="B81" s="33">
        <v>12</v>
      </c>
      <c r="C81" s="72" t="s">
        <v>145</v>
      </c>
      <c r="D81" s="74">
        <v>0</v>
      </c>
      <c r="E81" s="72">
        <v>0</v>
      </c>
      <c r="F81" s="72">
        <v>0</v>
      </c>
      <c r="G81" s="72">
        <v>0</v>
      </c>
      <c r="H81" s="72">
        <v>2</v>
      </c>
      <c r="I81" s="72">
        <v>1.7500000000000002E-2</v>
      </c>
      <c r="J81" s="72">
        <v>0</v>
      </c>
      <c r="K81" s="72">
        <v>0</v>
      </c>
    </row>
    <row r="82" spans="1:13" s="19" customFormat="1" ht="47.25" x14ac:dyDescent="0.25">
      <c r="A82" s="31" t="s">
        <v>185</v>
      </c>
      <c r="B82" s="33">
        <v>13</v>
      </c>
      <c r="C82" s="72" t="s">
        <v>146</v>
      </c>
      <c r="D82" s="74">
        <v>0</v>
      </c>
      <c r="E82" s="72">
        <v>0</v>
      </c>
      <c r="F82" s="72">
        <v>6</v>
      </c>
      <c r="G82" s="72">
        <v>1.2</v>
      </c>
      <c r="H82" s="72">
        <v>0</v>
      </c>
      <c r="I82" s="72">
        <v>0</v>
      </c>
      <c r="J82" s="72">
        <v>0</v>
      </c>
      <c r="K82" s="72">
        <v>0</v>
      </c>
    </row>
    <row r="83" spans="1:13" s="19" customFormat="1" ht="47.25" x14ac:dyDescent="0.25">
      <c r="A83" s="31" t="s">
        <v>185</v>
      </c>
      <c r="B83" s="33">
        <v>14</v>
      </c>
      <c r="C83" s="72" t="s">
        <v>171</v>
      </c>
      <c r="D83" s="74">
        <v>1</v>
      </c>
      <c r="E83" s="72">
        <v>1.7000000000000001E-2</v>
      </c>
      <c r="F83" s="72">
        <v>1</v>
      </c>
      <c r="G83" s="72">
        <v>1.7000000000000001E-2</v>
      </c>
      <c r="H83" s="72">
        <v>0</v>
      </c>
      <c r="I83" s="72">
        <v>0</v>
      </c>
      <c r="J83" s="72">
        <v>0</v>
      </c>
      <c r="K83" s="72">
        <v>0</v>
      </c>
    </row>
    <row r="84" spans="1:13" s="19" customFormat="1" ht="47.25" x14ac:dyDescent="0.25">
      <c r="A84" s="31" t="s">
        <v>185</v>
      </c>
      <c r="B84" s="33">
        <v>15</v>
      </c>
      <c r="C84" s="72" t="s">
        <v>172</v>
      </c>
      <c r="D84" s="74">
        <v>2</v>
      </c>
      <c r="E84" s="72">
        <v>1.2E-2</v>
      </c>
      <c r="F84" s="72">
        <v>5</v>
      </c>
      <c r="G84" s="72">
        <v>4.9999999999999996E-2</v>
      </c>
      <c r="H84" s="72">
        <v>1</v>
      </c>
      <c r="I84" s="72">
        <v>1.4999999999999999E-2</v>
      </c>
      <c r="J84" s="72">
        <v>0</v>
      </c>
      <c r="K84" s="72">
        <v>0</v>
      </c>
    </row>
    <row r="85" spans="1:13" s="19" customFormat="1" ht="47.25" x14ac:dyDescent="0.25">
      <c r="A85" s="31" t="s">
        <v>185</v>
      </c>
      <c r="B85" s="33">
        <v>16</v>
      </c>
      <c r="C85" s="72" t="s">
        <v>173</v>
      </c>
      <c r="D85" s="74">
        <v>1</v>
      </c>
      <c r="E85" s="72">
        <v>4.3999999999999997E-2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</row>
    <row r="86" spans="1:13" s="19" customFormat="1" ht="47.25" x14ac:dyDescent="0.25">
      <c r="A86" s="31" t="s">
        <v>185</v>
      </c>
      <c r="B86" s="33">
        <v>17</v>
      </c>
      <c r="C86" s="72" t="s">
        <v>174</v>
      </c>
      <c r="D86" s="74">
        <v>0</v>
      </c>
      <c r="E86" s="72">
        <v>0</v>
      </c>
      <c r="F86" s="72">
        <v>1</v>
      </c>
      <c r="G86" s="72">
        <v>5.0000000000000001E-3</v>
      </c>
      <c r="H86" s="72">
        <v>1</v>
      </c>
      <c r="I86" s="72">
        <v>5.0000000000000001E-3</v>
      </c>
      <c r="J86" s="72">
        <v>0</v>
      </c>
      <c r="K86" s="72">
        <v>0</v>
      </c>
    </row>
    <row r="87" spans="1:13" s="16" customFormat="1" ht="47.25" x14ac:dyDescent="0.25">
      <c r="A87" s="31" t="s">
        <v>185</v>
      </c>
      <c r="B87" s="33">
        <v>18</v>
      </c>
      <c r="C87" s="84" t="s">
        <v>203</v>
      </c>
      <c r="D87" s="33">
        <v>5</v>
      </c>
      <c r="E87" s="33">
        <v>4.7E-2</v>
      </c>
      <c r="F87" s="33">
        <v>2</v>
      </c>
      <c r="G87" s="75">
        <v>0.01</v>
      </c>
      <c r="H87" s="33">
        <v>2</v>
      </c>
      <c r="I87" s="76">
        <v>0.03</v>
      </c>
      <c r="J87" s="33">
        <v>0</v>
      </c>
      <c r="K87" s="33">
        <v>0</v>
      </c>
    </row>
    <row r="88" spans="1:13" s="16" customFormat="1" ht="47.25" x14ac:dyDescent="0.25">
      <c r="A88" s="31" t="s">
        <v>185</v>
      </c>
      <c r="B88" s="33">
        <v>19</v>
      </c>
      <c r="C88" s="85" t="s">
        <v>204</v>
      </c>
      <c r="D88" s="33">
        <v>5</v>
      </c>
      <c r="E88" s="73">
        <v>0.39600000000000002</v>
      </c>
      <c r="F88" s="33">
        <v>6</v>
      </c>
      <c r="G88" s="31">
        <v>0.40699999999999997</v>
      </c>
      <c r="H88" s="33">
        <v>3</v>
      </c>
      <c r="I88" s="76">
        <v>3.1699999999999999E-2</v>
      </c>
      <c r="J88" s="33"/>
      <c r="K88" s="77"/>
    </row>
    <row r="89" spans="1:13" s="16" customFormat="1" ht="47.25" x14ac:dyDescent="0.25">
      <c r="A89" s="31" t="s">
        <v>185</v>
      </c>
      <c r="B89" s="33">
        <v>20</v>
      </c>
      <c r="C89" s="86" t="s">
        <v>205</v>
      </c>
      <c r="D89" s="33">
        <v>0</v>
      </c>
      <c r="E89" s="33">
        <v>0</v>
      </c>
      <c r="F89" s="33">
        <v>1</v>
      </c>
      <c r="G89" s="75">
        <v>5.0000000000000001E-3</v>
      </c>
      <c r="H89" s="33">
        <v>2</v>
      </c>
      <c r="I89" s="33">
        <v>0.20499999999999999</v>
      </c>
      <c r="J89" s="33">
        <v>0</v>
      </c>
      <c r="K89" s="73">
        <v>0</v>
      </c>
    </row>
    <row r="90" spans="1:13" s="16" customFormat="1" ht="47.25" x14ac:dyDescent="0.25">
      <c r="A90" s="31" t="s">
        <v>185</v>
      </c>
      <c r="B90" s="33">
        <v>21</v>
      </c>
      <c r="C90" s="87" t="s">
        <v>206</v>
      </c>
      <c r="D90" s="33">
        <v>1</v>
      </c>
      <c r="E90" s="31">
        <v>1</v>
      </c>
      <c r="F90" s="33">
        <v>4</v>
      </c>
      <c r="G90" s="31">
        <v>1.018</v>
      </c>
      <c r="H90" s="33">
        <v>2</v>
      </c>
      <c r="I90" s="76">
        <v>1.2E-2</v>
      </c>
      <c r="J90" s="33">
        <v>0</v>
      </c>
      <c r="K90" s="73">
        <v>0</v>
      </c>
    </row>
    <row r="91" spans="1:13" s="16" customFormat="1" ht="47.25" x14ac:dyDescent="0.25">
      <c r="A91" s="31" t="s">
        <v>185</v>
      </c>
      <c r="B91" s="33">
        <v>22</v>
      </c>
      <c r="C91" s="88" t="s">
        <v>207</v>
      </c>
      <c r="D91" s="33">
        <v>1</v>
      </c>
      <c r="E91" s="31">
        <v>7.0000000000000001E-3</v>
      </c>
      <c r="F91" s="33">
        <v>0</v>
      </c>
      <c r="G91" s="33">
        <v>0</v>
      </c>
      <c r="H91" s="33">
        <v>1</v>
      </c>
      <c r="I91" s="31">
        <v>6.0000000000000001E-3</v>
      </c>
      <c r="J91" s="33">
        <v>0</v>
      </c>
      <c r="K91" s="73">
        <v>0</v>
      </c>
    </row>
    <row r="92" spans="1:13" s="19" customFormat="1" ht="47.25" x14ac:dyDescent="0.25">
      <c r="A92" s="31" t="s">
        <v>185</v>
      </c>
      <c r="B92" s="33">
        <v>23</v>
      </c>
      <c r="C92" s="33" t="s">
        <v>208</v>
      </c>
      <c r="D92" s="33">
        <v>2</v>
      </c>
      <c r="E92" s="73">
        <v>2.1999999999999999E-2</v>
      </c>
      <c r="F92" s="33">
        <v>2</v>
      </c>
      <c r="G92" s="73">
        <v>2.1999999999999999E-2</v>
      </c>
      <c r="H92" s="33">
        <v>0</v>
      </c>
      <c r="I92" s="33">
        <v>0</v>
      </c>
      <c r="J92" s="33">
        <v>0</v>
      </c>
      <c r="K92" s="33">
        <v>0</v>
      </c>
    </row>
    <row r="93" spans="1:13" s="19" customFormat="1" ht="47.25" x14ac:dyDescent="0.25">
      <c r="A93" s="31" t="s">
        <v>185</v>
      </c>
      <c r="B93" s="33">
        <v>24</v>
      </c>
      <c r="C93" s="78" t="s">
        <v>209</v>
      </c>
      <c r="D93" s="33">
        <v>0</v>
      </c>
      <c r="E93" s="33">
        <v>0</v>
      </c>
      <c r="F93" s="33">
        <v>3</v>
      </c>
      <c r="G93" s="73">
        <v>1.35</v>
      </c>
      <c r="H93" s="33">
        <v>0</v>
      </c>
      <c r="I93" s="33">
        <v>0</v>
      </c>
      <c r="J93" s="33">
        <v>0</v>
      </c>
      <c r="K93" s="33">
        <v>0</v>
      </c>
    </row>
    <row r="94" spans="1:13" s="32" customFormat="1" ht="18" customHeight="1" x14ac:dyDescent="0.2">
      <c r="A94" s="89" t="s">
        <v>238</v>
      </c>
      <c r="B94" s="33">
        <v>25</v>
      </c>
      <c r="C94" s="91" t="s">
        <v>252</v>
      </c>
      <c r="D94" s="89">
        <v>6</v>
      </c>
      <c r="E94" s="89">
        <v>0.1008</v>
      </c>
      <c r="F94" s="89">
        <v>2</v>
      </c>
      <c r="G94" s="89">
        <v>2.1999999999999999E-2</v>
      </c>
      <c r="H94" s="89">
        <v>1</v>
      </c>
      <c r="I94" s="89">
        <v>8.0000000000000002E-3</v>
      </c>
      <c r="J94" s="89">
        <v>1</v>
      </c>
      <c r="K94" s="89">
        <v>5.0000000000000001E-3</v>
      </c>
      <c r="L94" s="38"/>
      <c r="M94" s="32" t="s">
        <v>253</v>
      </c>
    </row>
    <row r="95" spans="1:13" s="32" customFormat="1" ht="18" customHeight="1" x14ac:dyDescent="0.2">
      <c r="A95" s="89" t="s">
        <v>238</v>
      </c>
      <c r="B95" s="33">
        <v>26</v>
      </c>
      <c r="C95" s="91" t="s">
        <v>254</v>
      </c>
      <c r="D95" s="89">
        <v>0</v>
      </c>
      <c r="E95" s="89">
        <v>0</v>
      </c>
      <c r="F95" s="89">
        <v>0</v>
      </c>
      <c r="G95" s="89">
        <v>0</v>
      </c>
      <c r="H95" s="89">
        <v>6</v>
      </c>
      <c r="I95" s="89">
        <v>9.4322499999999998</v>
      </c>
      <c r="J95" s="89">
        <v>0</v>
      </c>
      <c r="K95" s="89">
        <v>0</v>
      </c>
      <c r="L95" s="38"/>
    </row>
    <row r="96" spans="1:13" s="32" customFormat="1" ht="18" customHeight="1" x14ac:dyDescent="0.2">
      <c r="A96" s="89" t="s">
        <v>238</v>
      </c>
      <c r="B96" s="33">
        <v>27</v>
      </c>
      <c r="C96" s="91" t="s">
        <v>255</v>
      </c>
      <c r="D96" s="89">
        <v>0</v>
      </c>
      <c r="E96" s="89">
        <v>0</v>
      </c>
      <c r="F96" s="89">
        <v>0</v>
      </c>
      <c r="G96" s="89">
        <v>0</v>
      </c>
      <c r="H96" s="89">
        <v>6</v>
      </c>
      <c r="I96" s="89">
        <v>5.0000000000000001E-3</v>
      </c>
      <c r="J96" s="89">
        <v>0</v>
      </c>
      <c r="K96" s="89">
        <v>0</v>
      </c>
      <c r="L96" s="38"/>
    </row>
    <row r="97" spans="4:11" x14ac:dyDescent="0.25">
      <c r="D97" s="28"/>
      <c r="E97" s="28"/>
      <c r="F97" s="28"/>
      <c r="G97" s="28"/>
      <c r="H97" s="28"/>
      <c r="I97" s="28"/>
      <c r="J97" s="28"/>
      <c r="K97" s="28"/>
    </row>
    <row r="98" spans="4:11" x14ac:dyDescent="0.25">
      <c r="D98" s="22"/>
      <c r="E98" s="22"/>
      <c r="F98" s="28"/>
      <c r="G98" s="28"/>
      <c r="H98" s="28"/>
      <c r="I98" s="28"/>
      <c r="J98" s="28"/>
      <c r="K98" s="28"/>
    </row>
    <row r="99" spans="4:11" x14ac:dyDescent="0.25">
      <c r="D99" s="28"/>
      <c r="E99" s="28"/>
      <c r="F99" s="28"/>
      <c r="G99" s="28"/>
      <c r="H99" s="28"/>
      <c r="I99" s="28"/>
      <c r="J99" s="28"/>
      <c r="K99" s="28"/>
    </row>
  </sheetData>
  <sortState ref="C24:C34">
    <sortCondition ref="C24"/>
  </sortState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zoomScaleNormal="100" workbookViewId="0">
      <pane ySplit="3" topLeftCell="A134" activePane="bottomLeft" state="frozen"/>
      <selection pane="bottomLeft" activeCell="A142" sqref="A142:XFD143"/>
    </sheetView>
  </sheetViews>
  <sheetFormatPr defaultRowHeight="15" x14ac:dyDescent="0.25"/>
  <cols>
    <col min="1" max="1" width="19" customWidth="1"/>
    <col min="2" max="2" width="12.85546875" customWidth="1"/>
    <col min="3" max="3" width="14.5703125" style="18" customWidth="1"/>
    <col min="4" max="5" width="15" style="18" customWidth="1"/>
    <col min="6" max="6" width="13.42578125" style="18" customWidth="1"/>
    <col min="7" max="7" width="13.140625" style="18" customWidth="1"/>
    <col min="8" max="8" width="44.140625" style="8" customWidth="1"/>
    <col min="9" max="9" width="36.85546875" hidden="1" customWidth="1"/>
  </cols>
  <sheetData>
    <row r="1" spans="1:9" x14ac:dyDescent="0.25">
      <c r="A1" s="20"/>
      <c r="B1" s="1" t="s">
        <v>104</v>
      </c>
      <c r="C1" s="15"/>
      <c r="D1" s="17"/>
      <c r="E1" s="15"/>
      <c r="F1" s="15"/>
      <c r="G1" s="15"/>
      <c r="H1" s="3" t="s">
        <v>20</v>
      </c>
      <c r="I1" s="20"/>
    </row>
    <row r="2" spans="1:9" ht="85.5" x14ac:dyDescent="0.2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23" t="s">
        <v>27</v>
      </c>
    </row>
    <row r="3" spans="1:9" x14ac:dyDescent="0.25">
      <c r="A3" s="29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21"/>
    </row>
    <row r="4" spans="1:9" s="21" customFormat="1" ht="29.25" customHeight="1" x14ac:dyDescent="0.25">
      <c r="A4" s="41" t="s">
        <v>185</v>
      </c>
      <c r="B4" s="44">
        <v>1</v>
      </c>
      <c r="C4" s="64">
        <v>40705690</v>
      </c>
      <c r="D4" s="65">
        <v>41366</v>
      </c>
      <c r="E4" s="42" t="s">
        <v>25</v>
      </c>
      <c r="F4" s="66">
        <v>15</v>
      </c>
      <c r="G4" s="46">
        <f>550/1.18</f>
        <v>466.10169491525426</v>
      </c>
      <c r="H4" s="42" t="s">
        <v>30</v>
      </c>
      <c r="I4" s="54" t="s">
        <v>57</v>
      </c>
    </row>
    <row r="5" spans="1:9" s="21" customFormat="1" ht="24.95" customHeight="1" x14ac:dyDescent="0.25">
      <c r="A5" s="41" t="s">
        <v>185</v>
      </c>
      <c r="B5" s="44">
        <v>2</v>
      </c>
      <c r="C5" s="64">
        <v>40711130</v>
      </c>
      <c r="D5" s="43">
        <v>41374</v>
      </c>
      <c r="E5" s="42" t="s">
        <v>25</v>
      </c>
      <c r="F5" s="66">
        <v>15</v>
      </c>
      <c r="G5" s="46">
        <f>550/1.18</f>
        <v>466.10169491525426</v>
      </c>
      <c r="H5" s="42" t="s">
        <v>32</v>
      </c>
      <c r="I5" s="54" t="s">
        <v>58</v>
      </c>
    </row>
    <row r="6" spans="1:9" s="21" customFormat="1" ht="24.95" customHeight="1" x14ac:dyDescent="0.25">
      <c r="A6" s="41" t="s">
        <v>185</v>
      </c>
      <c r="B6" s="44">
        <v>3</v>
      </c>
      <c r="C6" s="64">
        <v>40712628</v>
      </c>
      <c r="D6" s="43">
        <v>41373</v>
      </c>
      <c r="E6" s="42" t="s">
        <v>25</v>
      </c>
      <c r="F6" s="66">
        <v>15</v>
      </c>
      <c r="G6" s="46">
        <f t="shared" ref="G6:G20" si="0">550/1.18</f>
        <v>466.10169491525426</v>
      </c>
      <c r="H6" s="42" t="s">
        <v>126</v>
      </c>
      <c r="I6" s="54" t="s">
        <v>59</v>
      </c>
    </row>
    <row r="7" spans="1:9" s="21" customFormat="1" ht="24.95" customHeight="1" x14ac:dyDescent="0.25">
      <c r="A7" s="41" t="s">
        <v>185</v>
      </c>
      <c r="B7" s="44">
        <v>4</v>
      </c>
      <c r="C7" s="64">
        <v>40707089</v>
      </c>
      <c r="D7" s="65">
        <v>41372</v>
      </c>
      <c r="E7" s="42" t="s">
        <v>25</v>
      </c>
      <c r="F7" s="66">
        <v>15</v>
      </c>
      <c r="G7" s="46">
        <f>550/1.18</f>
        <v>466.10169491525426</v>
      </c>
      <c r="H7" s="42" t="s">
        <v>49</v>
      </c>
      <c r="I7" s="54" t="s">
        <v>60</v>
      </c>
    </row>
    <row r="8" spans="1:9" s="21" customFormat="1" ht="24.95" customHeight="1" x14ac:dyDescent="0.25">
      <c r="A8" s="41" t="s">
        <v>185</v>
      </c>
      <c r="B8" s="44">
        <v>5</v>
      </c>
      <c r="C8" s="64">
        <v>40708029</v>
      </c>
      <c r="D8" s="43">
        <v>41379</v>
      </c>
      <c r="E8" s="42" t="s">
        <v>25</v>
      </c>
      <c r="F8" s="66">
        <v>6.3</v>
      </c>
      <c r="G8" s="46">
        <f>550/1.18</f>
        <v>466.10169491525426</v>
      </c>
      <c r="H8" s="42" t="s">
        <v>30</v>
      </c>
      <c r="I8" s="54" t="s">
        <v>61</v>
      </c>
    </row>
    <row r="9" spans="1:9" s="21" customFormat="1" ht="26.25" customHeight="1" x14ac:dyDescent="0.25">
      <c r="A9" s="41" t="s">
        <v>185</v>
      </c>
      <c r="B9" s="44">
        <v>6</v>
      </c>
      <c r="C9" s="64">
        <v>40707944</v>
      </c>
      <c r="D9" s="43">
        <v>41367</v>
      </c>
      <c r="E9" s="42" t="s">
        <v>25</v>
      </c>
      <c r="F9" s="66">
        <v>6.3</v>
      </c>
      <c r="G9" s="46">
        <f t="shared" si="0"/>
        <v>466.10169491525426</v>
      </c>
      <c r="H9" s="42" t="s">
        <v>35</v>
      </c>
      <c r="I9" s="54" t="s">
        <v>62</v>
      </c>
    </row>
    <row r="10" spans="1:9" s="21" customFormat="1" ht="24.95" customHeight="1" x14ac:dyDescent="0.25">
      <c r="A10" s="41" t="s">
        <v>185</v>
      </c>
      <c r="B10" s="44">
        <v>7</v>
      </c>
      <c r="C10" s="64">
        <v>40711489</v>
      </c>
      <c r="D10" s="65">
        <v>41366</v>
      </c>
      <c r="E10" s="42" t="s">
        <v>25</v>
      </c>
      <c r="F10" s="66">
        <v>5</v>
      </c>
      <c r="G10" s="46">
        <f t="shared" si="0"/>
        <v>466.10169491525426</v>
      </c>
      <c r="H10" s="42" t="s">
        <v>35</v>
      </c>
      <c r="I10" s="54" t="s">
        <v>63</v>
      </c>
    </row>
    <row r="11" spans="1:9" s="21" customFormat="1" ht="24.95" customHeight="1" x14ac:dyDescent="0.25">
      <c r="A11" s="41" t="s">
        <v>185</v>
      </c>
      <c r="B11" s="44">
        <v>8</v>
      </c>
      <c r="C11" s="64">
        <v>40712474</v>
      </c>
      <c r="D11" s="43">
        <v>41367</v>
      </c>
      <c r="E11" s="42" t="s">
        <v>25</v>
      </c>
      <c r="F11" s="66">
        <v>5</v>
      </c>
      <c r="G11" s="46">
        <f t="shared" si="0"/>
        <v>466.10169491525426</v>
      </c>
      <c r="H11" s="42" t="s">
        <v>38</v>
      </c>
      <c r="I11" s="54" t="s">
        <v>64</v>
      </c>
    </row>
    <row r="12" spans="1:9" s="21" customFormat="1" ht="24.95" customHeight="1" x14ac:dyDescent="0.25">
      <c r="A12" s="41" t="s">
        <v>185</v>
      </c>
      <c r="B12" s="44">
        <v>9</v>
      </c>
      <c r="C12" s="64">
        <v>40711310</v>
      </c>
      <c r="D12" s="65">
        <v>41379</v>
      </c>
      <c r="E12" s="42" t="s">
        <v>25</v>
      </c>
      <c r="F12" s="66">
        <v>6.3</v>
      </c>
      <c r="G12" s="46">
        <f t="shared" si="0"/>
        <v>466.10169491525426</v>
      </c>
      <c r="H12" s="42" t="s">
        <v>30</v>
      </c>
      <c r="I12" s="54" t="s">
        <v>65</v>
      </c>
    </row>
    <row r="13" spans="1:9" s="21" customFormat="1" ht="24.95" customHeight="1" x14ac:dyDescent="0.25">
      <c r="A13" s="41" t="s">
        <v>185</v>
      </c>
      <c r="B13" s="44">
        <v>10</v>
      </c>
      <c r="C13" s="64">
        <v>40711311</v>
      </c>
      <c r="D13" s="43">
        <v>41366</v>
      </c>
      <c r="E13" s="42" t="s">
        <v>25</v>
      </c>
      <c r="F13" s="66">
        <v>6.3</v>
      </c>
      <c r="G13" s="46">
        <f t="shared" si="0"/>
        <v>466.10169491525426</v>
      </c>
      <c r="H13" s="42" t="s">
        <v>129</v>
      </c>
      <c r="I13" s="54" t="s">
        <v>66</v>
      </c>
    </row>
    <row r="14" spans="1:9" s="21" customFormat="1" ht="24.95" customHeight="1" x14ac:dyDescent="0.25">
      <c r="A14" s="41" t="s">
        <v>185</v>
      </c>
      <c r="B14" s="44">
        <v>11</v>
      </c>
      <c r="C14" s="64">
        <v>40712306</v>
      </c>
      <c r="D14" s="43">
        <v>41366</v>
      </c>
      <c r="E14" s="42" t="s">
        <v>25</v>
      </c>
      <c r="F14" s="66">
        <v>2.8</v>
      </c>
      <c r="G14" s="46">
        <f t="shared" si="0"/>
        <v>466.10169491525426</v>
      </c>
      <c r="H14" s="42" t="s">
        <v>128</v>
      </c>
      <c r="I14" s="54" t="s">
        <v>67</v>
      </c>
    </row>
    <row r="15" spans="1:9" s="21" customFormat="1" ht="24.95" customHeight="1" x14ac:dyDescent="0.25">
      <c r="A15" s="41" t="s">
        <v>185</v>
      </c>
      <c r="B15" s="44">
        <v>12</v>
      </c>
      <c r="C15" s="64">
        <v>40712029</v>
      </c>
      <c r="D15" s="65">
        <v>41368</v>
      </c>
      <c r="E15" s="42" t="s">
        <v>25</v>
      </c>
      <c r="F15" s="66">
        <v>6.3</v>
      </c>
      <c r="G15" s="46">
        <f>550/1.18</f>
        <v>466.10169491525426</v>
      </c>
      <c r="H15" s="42" t="s">
        <v>39</v>
      </c>
      <c r="I15" s="54" t="s">
        <v>68</v>
      </c>
    </row>
    <row r="16" spans="1:9" s="21" customFormat="1" ht="24.95" customHeight="1" x14ac:dyDescent="0.25">
      <c r="A16" s="41" t="s">
        <v>185</v>
      </c>
      <c r="B16" s="44">
        <v>13</v>
      </c>
      <c r="C16" s="64">
        <v>40716699</v>
      </c>
      <c r="D16" s="43">
        <v>41381</v>
      </c>
      <c r="E16" s="42" t="s">
        <v>25</v>
      </c>
      <c r="F16" s="66">
        <v>15</v>
      </c>
      <c r="G16" s="46">
        <f t="shared" si="0"/>
        <v>466.10169491525426</v>
      </c>
      <c r="H16" s="42" t="s">
        <v>46</v>
      </c>
      <c r="I16" s="54" t="s">
        <v>69</v>
      </c>
    </row>
    <row r="17" spans="1:9" s="21" customFormat="1" ht="24.95" customHeight="1" x14ac:dyDescent="0.25">
      <c r="A17" s="41" t="s">
        <v>185</v>
      </c>
      <c r="B17" s="44">
        <v>14</v>
      </c>
      <c r="C17" s="64">
        <v>40712274</v>
      </c>
      <c r="D17" s="65">
        <v>41383</v>
      </c>
      <c r="E17" s="42" t="s">
        <v>25</v>
      </c>
      <c r="F17" s="66">
        <v>8</v>
      </c>
      <c r="G17" s="46">
        <f>550/1.18</f>
        <v>466.10169491525426</v>
      </c>
      <c r="H17" s="42" t="s">
        <v>126</v>
      </c>
      <c r="I17" s="54" t="s">
        <v>70</v>
      </c>
    </row>
    <row r="18" spans="1:9" s="21" customFormat="1" ht="24.95" customHeight="1" x14ac:dyDescent="0.25">
      <c r="A18" s="41" t="s">
        <v>185</v>
      </c>
      <c r="B18" s="44">
        <v>15</v>
      </c>
      <c r="C18" s="64">
        <v>40712346</v>
      </c>
      <c r="D18" s="65">
        <v>41368</v>
      </c>
      <c r="E18" s="42" t="s">
        <v>25</v>
      </c>
      <c r="F18" s="66">
        <v>12</v>
      </c>
      <c r="G18" s="46">
        <f t="shared" si="0"/>
        <v>466.10169491525426</v>
      </c>
      <c r="H18" s="42" t="s">
        <v>29</v>
      </c>
      <c r="I18" s="54" t="s">
        <v>71</v>
      </c>
    </row>
    <row r="19" spans="1:9" s="21" customFormat="1" ht="24.95" customHeight="1" x14ac:dyDescent="0.25">
      <c r="A19" s="41" t="s">
        <v>185</v>
      </c>
      <c r="B19" s="44">
        <v>16</v>
      </c>
      <c r="C19" s="64">
        <v>40712458</v>
      </c>
      <c r="D19" s="65">
        <v>41367</v>
      </c>
      <c r="E19" s="42" t="s">
        <v>25</v>
      </c>
      <c r="F19" s="66">
        <v>6.3</v>
      </c>
      <c r="G19" s="46">
        <f>550/1.18</f>
        <v>466.10169491525426</v>
      </c>
      <c r="H19" s="42" t="s">
        <v>50</v>
      </c>
      <c r="I19" s="54" t="s">
        <v>72</v>
      </c>
    </row>
    <row r="20" spans="1:9" s="21" customFormat="1" ht="24.95" customHeight="1" x14ac:dyDescent="0.25">
      <c r="A20" s="41" t="s">
        <v>185</v>
      </c>
      <c r="B20" s="44">
        <v>17</v>
      </c>
      <c r="C20" s="64">
        <v>40714885</v>
      </c>
      <c r="D20" s="43">
        <v>41373</v>
      </c>
      <c r="E20" s="42" t="s">
        <v>25</v>
      </c>
      <c r="F20" s="66">
        <v>5</v>
      </c>
      <c r="G20" s="46">
        <f t="shared" si="0"/>
        <v>466.10169491525426</v>
      </c>
      <c r="H20" s="42" t="s">
        <v>40</v>
      </c>
      <c r="I20" s="54" t="s">
        <v>73</v>
      </c>
    </row>
    <row r="21" spans="1:9" s="21" customFormat="1" ht="24.95" customHeight="1" x14ac:dyDescent="0.25">
      <c r="A21" s="41" t="s">
        <v>185</v>
      </c>
      <c r="B21" s="44">
        <v>18</v>
      </c>
      <c r="C21" s="64">
        <v>40712158</v>
      </c>
      <c r="D21" s="43">
        <v>41386</v>
      </c>
      <c r="E21" s="42" t="s">
        <v>25</v>
      </c>
      <c r="F21" s="66">
        <v>5</v>
      </c>
      <c r="G21" s="46">
        <f t="shared" ref="G21:G28" si="1">550/1.18</f>
        <v>466.10169491525426</v>
      </c>
      <c r="H21" s="42" t="s">
        <v>35</v>
      </c>
      <c r="I21" s="54" t="s">
        <v>74</v>
      </c>
    </row>
    <row r="22" spans="1:9" s="21" customFormat="1" ht="24.95" customHeight="1" x14ac:dyDescent="0.25">
      <c r="A22" s="41" t="s">
        <v>185</v>
      </c>
      <c r="B22" s="44">
        <v>19</v>
      </c>
      <c r="C22" s="64">
        <v>40712459</v>
      </c>
      <c r="D22" s="43">
        <v>41366</v>
      </c>
      <c r="E22" s="42" t="s">
        <v>25</v>
      </c>
      <c r="F22" s="66">
        <v>6.3</v>
      </c>
      <c r="G22" s="46">
        <f t="shared" si="1"/>
        <v>466.10169491525426</v>
      </c>
      <c r="H22" s="42" t="s">
        <v>55</v>
      </c>
      <c r="I22" s="54" t="s">
        <v>75</v>
      </c>
    </row>
    <row r="23" spans="1:9" s="21" customFormat="1" ht="24.95" customHeight="1" x14ac:dyDescent="0.25">
      <c r="A23" s="41" t="s">
        <v>185</v>
      </c>
      <c r="B23" s="44">
        <v>20</v>
      </c>
      <c r="C23" s="64">
        <v>40712846</v>
      </c>
      <c r="D23" s="43">
        <v>41379</v>
      </c>
      <c r="E23" s="42" t="s">
        <v>25</v>
      </c>
      <c r="F23" s="66">
        <v>2.8</v>
      </c>
      <c r="G23" s="46">
        <f t="shared" si="1"/>
        <v>466.10169491525426</v>
      </c>
      <c r="H23" s="42" t="s">
        <v>40</v>
      </c>
      <c r="I23" s="54" t="s">
        <v>76</v>
      </c>
    </row>
    <row r="24" spans="1:9" s="21" customFormat="1" ht="24.95" customHeight="1" x14ac:dyDescent="0.25">
      <c r="A24" s="41" t="s">
        <v>185</v>
      </c>
      <c r="B24" s="44">
        <v>21</v>
      </c>
      <c r="C24" s="64">
        <v>40713612</v>
      </c>
      <c r="D24" s="43">
        <v>41373</v>
      </c>
      <c r="E24" s="42" t="s">
        <v>25</v>
      </c>
      <c r="F24" s="66">
        <v>12</v>
      </c>
      <c r="G24" s="46">
        <f t="shared" si="1"/>
        <v>466.10169491525426</v>
      </c>
      <c r="H24" s="42" t="s">
        <v>30</v>
      </c>
      <c r="I24" s="54" t="s">
        <v>77</v>
      </c>
    </row>
    <row r="25" spans="1:9" s="21" customFormat="1" ht="24.95" customHeight="1" x14ac:dyDescent="0.25">
      <c r="A25" s="41" t="s">
        <v>185</v>
      </c>
      <c r="B25" s="44">
        <v>22</v>
      </c>
      <c r="C25" s="64">
        <v>40713614</v>
      </c>
      <c r="D25" s="43">
        <v>41389</v>
      </c>
      <c r="E25" s="42" t="s">
        <v>25</v>
      </c>
      <c r="F25" s="66">
        <v>6.3</v>
      </c>
      <c r="G25" s="46">
        <f t="shared" si="1"/>
        <v>466.10169491525426</v>
      </c>
      <c r="H25" s="42" t="s">
        <v>92</v>
      </c>
      <c r="I25" s="54" t="s">
        <v>78</v>
      </c>
    </row>
    <row r="26" spans="1:9" s="21" customFormat="1" ht="24.95" customHeight="1" x14ac:dyDescent="0.25">
      <c r="A26" s="41" t="s">
        <v>185</v>
      </c>
      <c r="B26" s="44">
        <v>23</v>
      </c>
      <c r="C26" s="64">
        <v>40713615</v>
      </c>
      <c r="D26" s="43">
        <v>41374</v>
      </c>
      <c r="E26" s="42" t="s">
        <v>25</v>
      </c>
      <c r="F26" s="66">
        <v>15</v>
      </c>
      <c r="G26" s="46">
        <f t="shared" si="1"/>
        <v>466.10169491525426</v>
      </c>
      <c r="H26" s="42" t="s">
        <v>29</v>
      </c>
      <c r="I26" s="54" t="s">
        <v>79</v>
      </c>
    </row>
    <row r="27" spans="1:9" s="21" customFormat="1" ht="24.95" customHeight="1" x14ac:dyDescent="0.25">
      <c r="A27" s="41" t="s">
        <v>185</v>
      </c>
      <c r="B27" s="44">
        <v>24</v>
      </c>
      <c r="C27" s="64">
        <v>40713618</v>
      </c>
      <c r="D27" s="65">
        <v>41373</v>
      </c>
      <c r="E27" s="42" t="s">
        <v>25</v>
      </c>
      <c r="F27" s="66">
        <v>7</v>
      </c>
      <c r="G27" s="46">
        <f t="shared" si="1"/>
        <v>466.10169491525426</v>
      </c>
      <c r="H27" s="42" t="s">
        <v>35</v>
      </c>
      <c r="I27" s="54" t="s">
        <v>80</v>
      </c>
    </row>
    <row r="28" spans="1:9" s="21" customFormat="1" ht="24.95" customHeight="1" x14ac:dyDescent="0.25">
      <c r="A28" s="41" t="s">
        <v>185</v>
      </c>
      <c r="B28" s="44">
        <v>25</v>
      </c>
      <c r="C28" s="64">
        <v>40714896</v>
      </c>
      <c r="D28" s="43">
        <v>41380</v>
      </c>
      <c r="E28" s="42" t="s">
        <v>25</v>
      </c>
      <c r="F28" s="66">
        <v>5</v>
      </c>
      <c r="G28" s="46">
        <f t="shared" si="1"/>
        <v>466.10169491525426</v>
      </c>
      <c r="H28" s="42" t="s">
        <v>129</v>
      </c>
      <c r="I28" s="54" t="s">
        <v>81</v>
      </c>
    </row>
    <row r="29" spans="1:9" s="21" customFormat="1" ht="24.95" customHeight="1" x14ac:dyDescent="0.25">
      <c r="A29" s="41" t="s">
        <v>185</v>
      </c>
      <c r="B29" s="44">
        <v>26</v>
      </c>
      <c r="C29" s="64">
        <v>40723036</v>
      </c>
      <c r="D29" s="43">
        <v>41389</v>
      </c>
      <c r="E29" s="42" t="s">
        <v>25</v>
      </c>
      <c r="F29" s="66">
        <v>15</v>
      </c>
      <c r="G29" s="46">
        <f t="shared" ref="G29:G45" si="2">550/1.18</f>
        <v>466.10169491525426</v>
      </c>
      <c r="H29" s="42" t="s">
        <v>36</v>
      </c>
      <c r="I29" s="54" t="s">
        <v>82</v>
      </c>
    </row>
    <row r="30" spans="1:9" s="21" customFormat="1" ht="24.95" customHeight="1" x14ac:dyDescent="0.25">
      <c r="A30" s="41" t="s">
        <v>185</v>
      </c>
      <c r="B30" s="44">
        <v>27</v>
      </c>
      <c r="C30" s="64">
        <v>40716230</v>
      </c>
      <c r="D30" s="65">
        <v>41390</v>
      </c>
      <c r="E30" s="42" t="s">
        <v>25</v>
      </c>
      <c r="F30" s="66">
        <v>15</v>
      </c>
      <c r="G30" s="46">
        <f t="shared" si="2"/>
        <v>466.10169491525426</v>
      </c>
      <c r="H30" s="42" t="s">
        <v>127</v>
      </c>
      <c r="I30" s="54" t="s">
        <v>105</v>
      </c>
    </row>
    <row r="31" spans="1:9" s="21" customFormat="1" ht="24.95" customHeight="1" x14ac:dyDescent="0.25">
      <c r="A31" s="41" t="s">
        <v>185</v>
      </c>
      <c r="B31" s="44">
        <v>28</v>
      </c>
      <c r="C31" s="64">
        <v>40716689</v>
      </c>
      <c r="D31" s="43">
        <v>41383</v>
      </c>
      <c r="E31" s="42" t="s">
        <v>25</v>
      </c>
      <c r="F31" s="66">
        <v>12</v>
      </c>
      <c r="G31" s="46">
        <f t="shared" si="2"/>
        <v>466.10169491525426</v>
      </c>
      <c r="H31" s="42" t="s">
        <v>39</v>
      </c>
      <c r="I31" s="54" t="s">
        <v>106</v>
      </c>
    </row>
    <row r="32" spans="1:9" s="21" customFormat="1" ht="24.95" customHeight="1" x14ac:dyDescent="0.25">
      <c r="A32" s="41" t="s">
        <v>185</v>
      </c>
      <c r="B32" s="44">
        <v>29</v>
      </c>
      <c r="C32" s="64">
        <v>40717131</v>
      </c>
      <c r="D32" s="43">
        <v>41382</v>
      </c>
      <c r="E32" s="42" t="s">
        <v>25</v>
      </c>
      <c r="F32" s="66">
        <v>6.3</v>
      </c>
      <c r="G32" s="46">
        <f t="shared" si="2"/>
        <v>466.10169491525426</v>
      </c>
      <c r="H32" s="42" t="s">
        <v>128</v>
      </c>
      <c r="I32" s="54" t="s">
        <v>107</v>
      </c>
    </row>
    <row r="33" spans="1:9" s="21" customFormat="1" ht="24.95" customHeight="1" x14ac:dyDescent="0.25">
      <c r="A33" s="41" t="s">
        <v>185</v>
      </c>
      <c r="B33" s="44">
        <v>30</v>
      </c>
      <c r="C33" s="64">
        <v>40716970</v>
      </c>
      <c r="D33" s="65">
        <v>41386</v>
      </c>
      <c r="E33" s="42" t="s">
        <v>25</v>
      </c>
      <c r="F33" s="66">
        <v>6.3</v>
      </c>
      <c r="G33" s="46">
        <f t="shared" si="2"/>
        <v>466.10169491525426</v>
      </c>
      <c r="H33" s="42" t="s">
        <v>46</v>
      </c>
      <c r="I33" s="54" t="s">
        <v>108</v>
      </c>
    </row>
    <row r="34" spans="1:9" s="21" customFormat="1" ht="24.95" customHeight="1" x14ac:dyDescent="0.25">
      <c r="A34" s="41" t="s">
        <v>185</v>
      </c>
      <c r="B34" s="44">
        <v>31</v>
      </c>
      <c r="C34" s="64">
        <v>40717201</v>
      </c>
      <c r="D34" s="43">
        <v>41383</v>
      </c>
      <c r="E34" s="42" t="s">
        <v>25</v>
      </c>
      <c r="F34" s="66">
        <v>6.3</v>
      </c>
      <c r="G34" s="46">
        <f t="shared" si="2"/>
        <v>466.10169491525426</v>
      </c>
      <c r="H34" s="42" t="s">
        <v>129</v>
      </c>
      <c r="I34" s="54" t="s">
        <v>109</v>
      </c>
    </row>
    <row r="35" spans="1:9" s="21" customFormat="1" ht="24.95" customHeight="1" x14ac:dyDescent="0.25">
      <c r="A35" s="41" t="s">
        <v>185</v>
      </c>
      <c r="B35" s="44">
        <v>32</v>
      </c>
      <c r="C35" s="64">
        <v>40716728</v>
      </c>
      <c r="D35" s="43">
        <v>41383</v>
      </c>
      <c r="E35" s="42" t="s">
        <v>25</v>
      </c>
      <c r="F35" s="66">
        <v>6.3</v>
      </c>
      <c r="G35" s="46">
        <f t="shared" si="2"/>
        <v>466.10169491525426</v>
      </c>
      <c r="H35" s="42" t="s">
        <v>129</v>
      </c>
      <c r="I35" s="54" t="s">
        <v>110</v>
      </c>
    </row>
    <row r="36" spans="1:9" s="21" customFormat="1" ht="24.95" customHeight="1" x14ac:dyDescent="0.25">
      <c r="A36" s="41" t="s">
        <v>185</v>
      </c>
      <c r="B36" s="44">
        <v>33</v>
      </c>
      <c r="C36" s="64">
        <v>40717213</v>
      </c>
      <c r="D36" s="43">
        <v>41390</v>
      </c>
      <c r="E36" s="42" t="s">
        <v>25</v>
      </c>
      <c r="F36" s="66">
        <v>15</v>
      </c>
      <c r="G36" s="46">
        <f>550/1.18</f>
        <v>466.10169491525426</v>
      </c>
      <c r="H36" s="42" t="s">
        <v>130</v>
      </c>
      <c r="I36" s="54" t="s">
        <v>111</v>
      </c>
    </row>
    <row r="37" spans="1:9" s="21" customFormat="1" ht="24.95" customHeight="1" x14ac:dyDescent="0.25">
      <c r="A37" s="41" t="s">
        <v>185</v>
      </c>
      <c r="B37" s="44">
        <v>34</v>
      </c>
      <c r="C37" s="64">
        <v>40717199</v>
      </c>
      <c r="D37" s="65">
        <v>41393</v>
      </c>
      <c r="E37" s="42" t="s">
        <v>25</v>
      </c>
      <c r="F37" s="66">
        <v>15</v>
      </c>
      <c r="G37" s="46">
        <f t="shared" si="2"/>
        <v>466.10169491525426</v>
      </c>
      <c r="H37" s="42" t="s">
        <v>127</v>
      </c>
      <c r="I37" s="54" t="s">
        <v>112</v>
      </c>
    </row>
    <row r="38" spans="1:9" s="21" customFormat="1" ht="24.95" customHeight="1" x14ac:dyDescent="0.25">
      <c r="A38" s="41" t="s">
        <v>185</v>
      </c>
      <c r="B38" s="44">
        <v>35</v>
      </c>
      <c r="C38" s="64">
        <v>40717195</v>
      </c>
      <c r="D38" s="65">
        <v>41394</v>
      </c>
      <c r="E38" s="42" t="s">
        <v>25</v>
      </c>
      <c r="F38" s="66">
        <v>6.3</v>
      </c>
      <c r="G38" s="46">
        <f t="shared" si="2"/>
        <v>466.10169491525426</v>
      </c>
      <c r="H38" s="42" t="s">
        <v>30</v>
      </c>
      <c r="I38" s="54" t="s">
        <v>113</v>
      </c>
    </row>
    <row r="39" spans="1:9" s="21" customFormat="1" ht="24.95" customHeight="1" x14ac:dyDescent="0.25">
      <c r="A39" s="41" t="s">
        <v>185</v>
      </c>
      <c r="B39" s="44">
        <v>36</v>
      </c>
      <c r="C39" s="64">
        <v>40717695</v>
      </c>
      <c r="D39" s="65">
        <v>41387</v>
      </c>
      <c r="E39" s="42" t="s">
        <v>25</v>
      </c>
      <c r="F39" s="66">
        <v>6.3</v>
      </c>
      <c r="G39" s="46">
        <f t="shared" si="2"/>
        <v>466.10169491525426</v>
      </c>
      <c r="H39" s="42" t="s">
        <v>126</v>
      </c>
      <c r="I39" s="54" t="s">
        <v>114</v>
      </c>
    </row>
    <row r="40" spans="1:9" s="21" customFormat="1" ht="24.95" customHeight="1" x14ac:dyDescent="0.25">
      <c r="A40" s="41" t="s">
        <v>185</v>
      </c>
      <c r="B40" s="44">
        <v>37</v>
      </c>
      <c r="C40" s="64">
        <v>40720223</v>
      </c>
      <c r="D40" s="43">
        <v>41382</v>
      </c>
      <c r="E40" s="42" t="s">
        <v>25</v>
      </c>
      <c r="F40" s="66">
        <v>12</v>
      </c>
      <c r="G40" s="46">
        <f t="shared" si="2"/>
        <v>466.10169491525426</v>
      </c>
      <c r="H40" s="42" t="s">
        <v>46</v>
      </c>
      <c r="I40" s="54" t="s">
        <v>115</v>
      </c>
    </row>
    <row r="41" spans="1:9" s="21" customFormat="1" ht="24.95" customHeight="1" x14ac:dyDescent="0.25">
      <c r="A41" s="41" t="s">
        <v>185</v>
      </c>
      <c r="B41" s="44">
        <v>38</v>
      </c>
      <c r="C41" s="64">
        <v>40719076</v>
      </c>
      <c r="D41" s="65">
        <v>41389</v>
      </c>
      <c r="E41" s="42" t="s">
        <v>25</v>
      </c>
      <c r="F41" s="66">
        <v>6.3</v>
      </c>
      <c r="G41" s="46">
        <f>550/1.18</f>
        <v>466.10169491525426</v>
      </c>
      <c r="H41" s="42" t="s">
        <v>32</v>
      </c>
      <c r="I41" s="54" t="s">
        <v>116</v>
      </c>
    </row>
    <row r="42" spans="1:9" s="21" customFormat="1" ht="24.95" customHeight="1" x14ac:dyDescent="0.25">
      <c r="A42" s="41" t="s">
        <v>185</v>
      </c>
      <c r="B42" s="44">
        <v>39</v>
      </c>
      <c r="C42" s="64">
        <v>40719769</v>
      </c>
      <c r="D42" s="43">
        <v>41388</v>
      </c>
      <c r="E42" s="42" t="s">
        <v>25</v>
      </c>
      <c r="F42" s="66">
        <v>12</v>
      </c>
      <c r="G42" s="46">
        <f>550/1.18</f>
        <v>466.10169491525426</v>
      </c>
      <c r="H42" s="42" t="s">
        <v>40</v>
      </c>
      <c r="I42" s="54" t="s">
        <v>117</v>
      </c>
    </row>
    <row r="43" spans="1:9" s="21" customFormat="1" ht="24.95" customHeight="1" x14ac:dyDescent="0.25">
      <c r="A43" s="41" t="s">
        <v>185</v>
      </c>
      <c r="B43" s="44">
        <v>40</v>
      </c>
      <c r="C43" s="64">
        <v>40725489</v>
      </c>
      <c r="D43" s="43">
        <v>41394</v>
      </c>
      <c r="E43" s="42" t="s">
        <v>25</v>
      </c>
      <c r="F43" s="67">
        <v>15</v>
      </c>
      <c r="G43" s="46">
        <f t="shared" si="2"/>
        <v>466.10169491525426</v>
      </c>
      <c r="H43" s="42" t="s">
        <v>129</v>
      </c>
      <c r="I43" s="55" t="s">
        <v>97</v>
      </c>
    </row>
    <row r="44" spans="1:9" s="21" customFormat="1" ht="24.95" customHeight="1" x14ac:dyDescent="0.25">
      <c r="A44" s="41" t="s">
        <v>185</v>
      </c>
      <c r="B44" s="44">
        <v>41</v>
      </c>
      <c r="C44" s="64">
        <v>40720869</v>
      </c>
      <c r="D44" s="43">
        <v>41388</v>
      </c>
      <c r="E44" s="42" t="s">
        <v>25</v>
      </c>
      <c r="F44" s="66">
        <v>5</v>
      </c>
      <c r="G44" s="46">
        <f t="shared" si="2"/>
        <v>466.10169491525426</v>
      </c>
      <c r="H44" s="42" t="s">
        <v>129</v>
      </c>
      <c r="I44" s="54" t="s">
        <v>118</v>
      </c>
    </row>
    <row r="45" spans="1:9" s="21" customFormat="1" ht="24.95" customHeight="1" x14ac:dyDescent="0.25">
      <c r="A45" s="41" t="s">
        <v>185</v>
      </c>
      <c r="B45" s="44">
        <v>42</v>
      </c>
      <c r="C45" s="64">
        <v>40723008</v>
      </c>
      <c r="D45" s="65">
        <v>41389</v>
      </c>
      <c r="E45" s="42" t="s">
        <v>25</v>
      </c>
      <c r="F45" s="67">
        <v>15</v>
      </c>
      <c r="G45" s="46">
        <f t="shared" si="2"/>
        <v>466.10169491525426</v>
      </c>
      <c r="H45" s="42" t="s">
        <v>126</v>
      </c>
      <c r="I45" s="54" t="s">
        <v>119</v>
      </c>
    </row>
    <row r="46" spans="1:9" s="21" customFormat="1" ht="24.95" customHeight="1" x14ac:dyDescent="0.25">
      <c r="A46" s="41" t="s">
        <v>185</v>
      </c>
      <c r="B46" s="44">
        <v>43</v>
      </c>
      <c r="C46" s="64">
        <v>40723021</v>
      </c>
      <c r="D46" s="43">
        <v>41390</v>
      </c>
      <c r="E46" s="42" t="s">
        <v>25</v>
      </c>
      <c r="F46" s="66">
        <v>10</v>
      </c>
      <c r="G46" s="46">
        <f>550/1.18</f>
        <v>466.10169491525426</v>
      </c>
      <c r="H46" s="42" t="s">
        <v>126</v>
      </c>
      <c r="I46" s="54" t="s">
        <v>120</v>
      </c>
    </row>
    <row r="47" spans="1:9" s="21" customFormat="1" ht="24.95" customHeight="1" x14ac:dyDescent="0.25">
      <c r="A47" s="41" t="s">
        <v>185</v>
      </c>
      <c r="B47" s="44">
        <v>44</v>
      </c>
      <c r="C47" s="64">
        <v>40723041</v>
      </c>
      <c r="D47" s="43">
        <v>41390</v>
      </c>
      <c r="E47" s="42" t="s">
        <v>25</v>
      </c>
      <c r="F47" s="66">
        <v>10</v>
      </c>
      <c r="G47" s="46">
        <f>550/1.18</f>
        <v>466.10169491525426</v>
      </c>
      <c r="H47" s="42" t="s">
        <v>126</v>
      </c>
      <c r="I47" s="54" t="s">
        <v>121</v>
      </c>
    </row>
    <row r="48" spans="1:9" s="21" customFormat="1" ht="24.95" customHeight="1" x14ac:dyDescent="0.25">
      <c r="A48" s="41" t="s">
        <v>185</v>
      </c>
      <c r="B48" s="44">
        <v>45</v>
      </c>
      <c r="C48" s="64">
        <v>40723462</v>
      </c>
      <c r="D48" s="43">
        <v>41393</v>
      </c>
      <c r="E48" s="42" t="s">
        <v>25</v>
      </c>
      <c r="F48" s="66">
        <v>6.3</v>
      </c>
      <c r="G48" s="46">
        <f>550/1.18</f>
        <v>466.10169491525426</v>
      </c>
      <c r="H48" s="42" t="s">
        <v>35</v>
      </c>
      <c r="I48" s="54" t="s">
        <v>122</v>
      </c>
    </row>
    <row r="49" spans="1:9" s="21" customFormat="1" ht="24.95" customHeight="1" x14ac:dyDescent="0.25">
      <c r="A49" s="41" t="s">
        <v>185</v>
      </c>
      <c r="B49" s="44">
        <v>46</v>
      </c>
      <c r="C49" s="64">
        <v>40725221</v>
      </c>
      <c r="D49" s="65">
        <v>41390</v>
      </c>
      <c r="E49" s="42" t="s">
        <v>25</v>
      </c>
      <c r="F49" s="66">
        <v>15</v>
      </c>
      <c r="G49" s="46">
        <f>550/1.18</f>
        <v>466.10169491525426</v>
      </c>
      <c r="H49" s="42" t="s">
        <v>55</v>
      </c>
      <c r="I49" s="54" t="s">
        <v>123</v>
      </c>
    </row>
    <row r="50" spans="1:9" s="21" customFormat="1" ht="24.95" customHeight="1" x14ac:dyDescent="0.25">
      <c r="A50" s="41" t="s">
        <v>185</v>
      </c>
      <c r="B50" s="44">
        <v>47</v>
      </c>
      <c r="C50" s="42">
        <v>40699972</v>
      </c>
      <c r="D50" s="43">
        <v>41387</v>
      </c>
      <c r="E50" s="42" t="s">
        <v>125</v>
      </c>
      <c r="F50" s="42">
        <v>7800</v>
      </c>
      <c r="G50" s="46">
        <f>85842.49/1.18</f>
        <v>72747.872881355943</v>
      </c>
      <c r="H50" s="42" t="s">
        <v>30</v>
      </c>
      <c r="I50" s="56" t="s">
        <v>95</v>
      </c>
    </row>
    <row r="51" spans="1:9" s="21" customFormat="1" ht="24.95" customHeight="1" x14ac:dyDescent="0.25">
      <c r="A51" s="41" t="s">
        <v>185</v>
      </c>
      <c r="B51" s="44">
        <v>48</v>
      </c>
      <c r="C51" s="42">
        <v>40706946</v>
      </c>
      <c r="D51" s="43">
        <v>41382</v>
      </c>
      <c r="E51" s="42" t="s">
        <v>25</v>
      </c>
      <c r="F51" s="42">
        <v>3</v>
      </c>
      <c r="G51" s="46">
        <f t="shared" ref="G51:G64" si="3">550/1.18</f>
        <v>466.10169491525426</v>
      </c>
      <c r="H51" s="42" t="s">
        <v>50</v>
      </c>
      <c r="I51" s="56" t="s">
        <v>48</v>
      </c>
    </row>
    <row r="52" spans="1:9" s="21" customFormat="1" ht="24.95" customHeight="1" x14ac:dyDescent="0.25">
      <c r="A52" s="41" t="s">
        <v>185</v>
      </c>
      <c r="B52" s="44">
        <v>49</v>
      </c>
      <c r="C52" s="42">
        <v>40709483</v>
      </c>
      <c r="D52" s="43">
        <v>41369</v>
      </c>
      <c r="E52" s="42" t="s">
        <v>25</v>
      </c>
      <c r="F52" s="42">
        <v>5</v>
      </c>
      <c r="G52" s="46">
        <f t="shared" si="3"/>
        <v>466.10169491525426</v>
      </c>
      <c r="H52" s="42" t="s">
        <v>129</v>
      </c>
      <c r="I52" s="56" t="s">
        <v>85</v>
      </c>
    </row>
    <row r="53" spans="1:9" s="21" customFormat="1" ht="24.95" customHeight="1" x14ac:dyDescent="0.25">
      <c r="A53" s="41" t="s">
        <v>185</v>
      </c>
      <c r="B53" s="44">
        <v>50</v>
      </c>
      <c r="C53" s="42">
        <v>40708739</v>
      </c>
      <c r="D53" s="43">
        <v>41369</v>
      </c>
      <c r="E53" s="42" t="s">
        <v>25</v>
      </c>
      <c r="F53" s="42">
        <v>5</v>
      </c>
      <c r="G53" s="46">
        <f t="shared" si="3"/>
        <v>466.10169491525426</v>
      </c>
      <c r="H53" s="42" t="s">
        <v>35</v>
      </c>
      <c r="I53" s="56" t="s">
        <v>85</v>
      </c>
    </row>
    <row r="54" spans="1:9" s="21" customFormat="1" ht="24.95" customHeight="1" x14ac:dyDescent="0.25">
      <c r="A54" s="41" t="s">
        <v>185</v>
      </c>
      <c r="B54" s="44">
        <v>51</v>
      </c>
      <c r="C54" s="42">
        <v>40708745</v>
      </c>
      <c r="D54" s="43">
        <v>41369</v>
      </c>
      <c r="E54" s="42" t="s">
        <v>25</v>
      </c>
      <c r="F54" s="42">
        <v>5</v>
      </c>
      <c r="G54" s="46">
        <f t="shared" si="3"/>
        <v>466.10169491525426</v>
      </c>
      <c r="H54" s="42" t="s">
        <v>35</v>
      </c>
      <c r="I54" s="56" t="s">
        <v>85</v>
      </c>
    </row>
    <row r="55" spans="1:9" s="21" customFormat="1" ht="24.95" customHeight="1" x14ac:dyDescent="0.25">
      <c r="A55" s="41" t="s">
        <v>185</v>
      </c>
      <c r="B55" s="44">
        <v>52</v>
      </c>
      <c r="C55" s="42">
        <v>40709475</v>
      </c>
      <c r="D55" s="43">
        <v>41369</v>
      </c>
      <c r="E55" s="42" t="s">
        <v>25</v>
      </c>
      <c r="F55" s="42">
        <v>5</v>
      </c>
      <c r="G55" s="46">
        <f t="shared" si="3"/>
        <v>466.10169491525426</v>
      </c>
      <c r="H55" s="42" t="s">
        <v>49</v>
      </c>
      <c r="I55" s="56" t="s">
        <v>85</v>
      </c>
    </row>
    <row r="56" spans="1:9" s="21" customFormat="1" ht="24.95" customHeight="1" x14ac:dyDescent="0.25">
      <c r="A56" s="41" t="s">
        <v>185</v>
      </c>
      <c r="B56" s="44">
        <v>53</v>
      </c>
      <c r="C56" s="42">
        <v>40712018</v>
      </c>
      <c r="D56" s="43">
        <v>41369</v>
      </c>
      <c r="E56" s="42" t="s">
        <v>25</v>
      </c>
      <c r="F56" s="42">
        <v>5</v>
      </c>
      <c r="G56" s="46">
        <f t="shared" si="3"/>
        <v>466.10169491525426</v>
      </c>
      <c r="H56" s="42" t="s">
        <v>39</v>
      </c>
      <c r="I56" s="56" t="s">
        <v>85</v>
      </c>
    </row>
    <row r="57" spans="1:9" s="21" customFormat="1" ht="24.95" customHeight="1" x14ac:dyDescent="0.25">
      <c r="A57" s="41" t="s">
        <v>185</v>
      </c>
      <c r="B57" s="44">
        <v>54</v>
      </c>
      <c r="C57" s="42">
        <v>40709490</v>
      </c>
      <c r="D57" s="43">
        <v>41369</v>
      </c>
      <c r="E57" s="42" t="s">
        <v>25</v>
      </c>
      <c r="F57" s="42">
        <v>5</v>
      </c>
      <c r="G57" s="46">
        <f t="shared" si="3"/>
        <v>466.10169491525426</v>
      </c>
      <c r="H57" s="42" t="s">
        <v>46</v>
      </c>
      <c r="I57" s="56" t="s">
        <v>85</v>
      </c>
    </row>
    <row r="58" spans="1:9" s="21" customFormat="1" ht="24.95" customHeight="1" x14ac:dyDescent="0.25">
      <c r="A58" s="41" t="s">
        <v>185</v>
      </c>
      <c r="B58" s="44">
        <v>55</v>
      </c>
      <c r="C58" s="42">
        <v>40708748</v>
      </c>
      <c r="D58" s="43">
        <v>41369</v>
      </c>
      <c r="E58" s="42" t="s">
        <v>25</v>
      </c>
      <c r="F58" s="42">
        <v>5</v>
      </c>
      <c r="G58" s="46">
        <f t="shared" si="3"/>
        <v>466.10169491525426</v>
      </c>
      <c r="H58" s="42" t="s">
        <v>40</v>
      </c>
      <c r="I58" s="56" t="s">
        <v>85</v>
      </c>
    </row>
    <row r="59" spans="1:9" s="21" customFormat="1" ht="24.95" customHeight="1" x14ac:dyDescent="0.25">
      <c r="A59" s="41" t="s">
        <v>185</v>
      </c>
      <c r="B59" s="44">
        <v>56</v>
      </c>
      <c r="C59" s="42">
        <v>40708753</v>
      </c>
      <c r="D59" s="43">
        <v>41369</v>
      </c>
      <c r="E59" s="42" t="s">
        <v>25</v>
      </c>
      <c r="F59" s="42">
        <v>5</v>
      </c>
      <c r="G59" s="46">
        <f t="shared" si="3"/>
        <v>466.10169491525426</v>
      </c>
      <c r="H59" s="42" t="s">
        <v>40</v>
      </c>
      <c r="I59" s="56" t="s">
        <v>85</v>
      </c>
    </row>
    <row r="60" spans="1:9" s="21" customFormat="1" ht="24.95" customHeight="1" x14ac:dyDescent="0.25">
      <c r="A60" s="41" t="s">
        <v>185</v>
      </c>
      <c r="B60" s="44">
        <v>57</v>
      </c>
      <c r="C60" s="42">
        <v>40709485</v>
      </c>
      <c r="D60" s="43">
        <v>41369</v>
      </c>
      <c r="E60" s="42" t="s">
        <v>25</v>
      </c>
      <c r="F60" s="42">
        <v>5</v>
      </c>
      <c r="G60" s="46">
        <f t="shared" si="3"/>
        <v>466.10169491525426</v>
      </c>
      <c r="H60" s="42" t="s">
        <v>36</v>
      </c>
      <c r="I60" s="56" t="s">
        <v>85</v>
      </c>
    </row>
    <row r="61" spans="1:9" s="21" customFormat="1" ht="24.95" customHeight="1" x14ac:dyDescent="0.25">
      <c r="A61" s="41" t="s">
        <v>185</v>
      </c>
      <c r="B61" s="44">
        <v>58</v>
      </c>
      <c r="C61" s="42">
        <v>40706925</v>
      </c>
      <c r="D61" s="43">
        <v>41369</v>
      </c>
      <c r="E61" s="42" t="s">
        <v>25</v>
      </c>
      <c r="F61" s="42">
        <v>5</v>
      </c>
      <c r="G61" s="46">
        <f t="shared" si="3"/>
        <v>466.10169491525426</v>
      </c>
      <c r="H61" s="42" t="s">
        <v>91</v>
      </c>
      <c r="I61" s="56" t="s">
        <v>85</v>
      </c>
    </row>
    <row r="62" spans="1:9" s="21" customFormat="1" ht="24.95" customHeight="1" x14ac:dyDescent="0.25">
      <c r="A62" s="41" t="s">
        <v>185</v>
      </c>
      <c r="B62" s="44">
        <v>59</v>
      </c>
      <c r="C62" s="42">
        <v>40706932</v>
      </c>
      <c r="D62" s="43">
        <v>41369</v>
      </c>
      <c r="E62" s="42" t="s">
        <v>25</v>
      </c>
      <c r="F62" s="42">
        <v>5</v>
      </c>
      <c r="G62" s="46">
        <f t="shared" si="3"/>
        <v>466.10169491525426</v>
      </c>
      <c r="H62" s="42" t="s">
        <v>32</v>
      </c>
      <c r="I62" s="56" t="s">
        <v>85</v>
      </c>
    </row>
    <row r="63" spans="1:9" s="21" customFormat="1" ht="24.95" customHeight="1" x14ac:dyDescent="0.25">
      <c r="A63" s="41" t="s">
        <v>185</v>
      </c>
      <c r="B63" s="44">
        <v>60</v>
      </c>
      <c r="C63" s="42">
        <v>40707246</v>
      </c>
      <c r="D63" s="43">
        <v>41369</v>
      </c>
      <c r="E63" s="42" t="s">
        <v>25</v>
      </c>
      <c r="F63" s="42">
        <v>5</v>
      </c>
      <c r="G63" s="46">
        <f t="shared" si="3"/>
        <v>466.10169491525426</v>
      </c>
      <c r="H63" s="42" t="s">
        <v>53</v>
      </c>
      <c r="I63" s="56" t="s">
        <v>85</v>
      </c>
    </row>
    <row r="64" spans="1:9" s="21" customFormat="1" ht="24.95" customHeight="1" x14ac:dyDescent="0.25">
      <c r="A64" s="41" t="s">
        <v>185</v>
      </c>
      <c r="B64" s="44">
        <v>61</v>
      </c>
      <c r="C64" s="42">
        <v>40709494</v>
      </c>
      <c r="D64" s="43">
        <v>41369</v>
      </c>
      <c r="E64" s="42" t="s">
        <v>25</v>
      </c>
      <c r="F64" s="42">
        <v>5</v>
      </c>
      <c r="G64" s="46">
        <f t="shared" si="3"/>
        <v>466.10169491525426</v>
      </c>
      <c r="H64" s="42" t="s">
        <v>46</v>
      </c>
      <c r="I64" s="56" t="s">
        <v>85</v>
      </c>
    </row>
    <row r="65" spans="1:9" s="21" customFormat="1" ht="24.95" customHeight="1" x14ac:dyDescent="0.25">
      <c r="A65" s="41" t="s">
        <v>185</v>
      </c>
      <c r="B65" s="44">
        <v>62</v>
      </c>
      <c r="C65" s="42">
        <v>40714889</v>
      </c>
      <c r="D65" s="43">
        <v>41376</v>
      </c>
      <c r="E65" s="42" t="s">
        <v>25</v>
      </c>
      <c r="F65" s="42">
        <v>60</v>
      </c>
      <c r="G65" s="46">
        <f>38878.4/1.18</f>
        <v>32947.796610169491</v>
      </c>
      <c r="H65" s="42" t="s">
        <v>55</v>
      </c>
      <c r="I65" s="56" t="s">
        <v>86</v>
      </c>
    </row>
    <row r="66" spans="1:9" s="21" customFormat="1" ht="24.95" customHeight="1" x14ac:dyDescent="0.25">
      <c r="A66" s="41" t="s">
        <v>185</v>
      </c>
      <c r="B66" s="44">
        <v>63</v>
      </c>
      <c r="C66" s="44">
        <v>40712442</v>
      </c>
      <c r="D66" s="45">
        <v>41386</v>
      </c>
      <c r="E66" s="42" t="s">
        <v>25</v>
      </c>
      <c r="F66" s="44">
        <v>45</v>
      </c>
      <c r="G66" s="46">
        <f>29158.8/1.18</f>
        <v>24710.847457627118</v>
      </c>
      <c r="H66" s="42" t="s">
        <v>55</v>
      </c>
      <c r="I66" s="57" t="s">
        <v>56</v>
      </c>
    </row>
    <row r="67" spans="1:9" s="21" customFormat="1" ht="24.95" customHeight="1" x14ac:dyDescent="0.25">
      <c r="A67" s="41" t="s">
        <v>185</v>
      </c>
      <c r="B67" s="44">
        <v>64</v>
      </c>
      <c r="C67" s="42">
        <v>40711416</v>
      </c>
      <c r="D67" s="43">
        <v>41366</v>
      </c>
      <c r="E67" s="42" t="s">
        <v>25</v>
      </c>
      <c r="F67" s="42">
        <v>15</v>
      </c>
      <c r="G67" s="46">
        <f>550/1.18</f>
        <v>466.10169491525426</v>
      </c>
      <c r="H67" s="42" t="s">
        <v>39</v>
      </c>
      <c r="I67" s="56" t="s">
        <v>87</v>
      </c>
    </row>
    <row r="68" spans="1:9" s="21" customFormat="1" ht="24.95" customHeight="1" x14ac:dyDescent="0.25">
      <c r="A68" s="41" t="s">
        <v>185</v>
      </c>
      <c r="B68" s="44">
        <v>65</v>
      </c>
      <c r="C68" s="42">
        <v>40710647</v>
      </c>
      <c r="D68" s="43">
        <v>41380</v>
      </c>
      <c r="E68" s="42" t="s">
        <v>25</v>
      </c>
      <c r="F68" s="42">
        <v>5</v>
      </c>
      <c r="G68" s="46">
        <f>550/1.18</f>
        <v>466.10169491525426</v>
      </c>
      <c r="H68" s="42" t="s">
        <v>55</v>
      </c>
      <c r="I68" s="56" t="s">
        <v>88</v>
      </c>
    </row>
    <row r="69" spans="1:9" s="21" customFormat="1" ht="24.95" customHeight="1" x14ac:dyDescent="0.25">
      <c r="A69" s="41" t="s">
        <v>185</v>
      </c>
      <c r="B69" s="44">
        <v>66</v>
      </c>
      <c r="C69" s="42">
        <v>40712092</v>
      </c>
      <c r="D69" s="43">
        <v>41373</v>
      </c>
      <c r="E69" s="42" t="s">
        <v>33</v>
      </c>
      <c r="F69" s="42">
        <v>239</v>
      </c>
      <c r="G69" s="46">
        <f>154865.64/1.18</f>
        <v>131242.06779661018</v>
      </c>
      <c r="H69" s="42" t="s">
        <v>49</v>
      </c>
      <c r="I69" s="56" t="s">
        <v>84</v>
      </c>
    </row>
    <row r="70" spans="1:9" s="21" customFormat="1" ht="24.95" customHeight="1" x14ac:dyDescent="0.25">
      <c r="A70" s="41" t="s">
        <v>185</v>
      </c>
      <c r="B70" s="44">
        <v>67</v>
      </c>
      <c r="C70" s="42">
        <v>40713383</v>
      </c>
      <c r="D70" s="43">
        <v>41372</v>
      </c>
      <c r="E70" s="42" t="s">
        <v>25</v>
      </c>
      <c r="F70" s="42">
        <v>15</v>
      </c>
      <c r="G70" s="46">
        <f>550/1.18</f>
        <v>466.10169491525426</v>
      </c>
      <c r="H70" s="42" t="s">
        <v>38</v>
      </c>
      <c r="I70" s="56" t="s">
        <v>89</v>
      </c>
    </row>
    <row r="71" spans="1:9" s="21" customFormat="1" ht="24.95" customHeight="1" x14ac:dyDescent="0.25">
      <c r="A71" s="41" t="s">
        <v>185</v>
      </c>
      <c r="B71" s="44">
        <v>68</v>
      </c>
      <c r="C71" s="42">
        <v>40715838</v>
      </c>
      <c r="D71" s="43">
        <v>41393</v>
      </c>
      <c r="E71" s="42" t="s">
        <v>25</v>
      </c>
      <c r="F71" s="42">
        <v>14.94</v>
      </c>
      <c r="G71" s="46">
        <f>550/1.18</f>
        <v>466.10169491525426</v>
      </c>
      <c r="H71" s="42" t="s">
        <v>92</v>
      </c>
      <c r="I71" s="56" t="s">
        <v>90</v>
      </c>
    </row>
    <row r="72" spans="1:9" s="21" customFormat="1" ht="24.95" customHeight="1" x14ac:dyDescent="0.25">
      <c r="A72" s="41" t="s">
        <v>185</v>
      </c>
      <c r="B72" s="44">
        <v>69</v>
      </c>
      <c r="C72" s="42">
        <v>40715831</v>
      </c>
      <c r="D72" s="43">
        <v>41393</v>
      </c>
      <c r="E72" s="42" t="s">
        <v>25</v>
      </c>
      <c r="F72" s="42">
        <v>11.16</v>
      </c>
      <c r="G72" s="46">
        <f>550/1.18</f>
        <v>466.10169491525426</v>
      </c>
      <c r="H72" s="42" t="s">
        <v>38</v>
      </c>
      <c r="I72" s="56" t="s">
        <v>90</v>
      </c>
    </row>
    <row r="73" spans="1:9" s="21" customFormat="1" ht="24.95" customHeight="1" x14ac:dyDescent="0.25">
      <c r="A73" s="41" t="s">
        <v>185</v>
      </c>
      <c r="B73" s="44">
        <v>70</v>
      </c>
      <c r="C73" s="42">
        <v>40717682</v>
      </c>
      <c r="D73" s="43">
        <v>41387</v>
      </c>
      <c r="E73" s="42" t="s">
        <v>25</v>
      </c>
      <c r="F73" s="42">
        <v>4</v>
      </c>
      <c r="G73" s="46">
        <f>550/1.18</f>
        <v>466.10169491525426</v>
      </c>
      <c r="H73" s="42" t="s">
        <v>30</v>
      </c>
      <c r="I73" s="56" t="s">
        <v>98</v>
      </c>
    </row>
    <row r="74" spans="1:9" s="21" customFormat="1" ht="24.95" customHeight="1" x14ac:dyDescent="0.25">
      <c r="A74" s="41" t="s">
        <v>185</v>
      </c>
      <c r="B74" s="44">
        <v>71</v>
      </c>
      <c r="C74" s="42">
        <v>40720499</v>
      </c>
      <c r="D74" s="43">
        <v>41393</v>
      </c>
      <c r="E74" s="42" t="s">
        <v>25</v>
      </c>
      <c r="F74" s="42">
        <v>5</v>
      </c>
      <c r="G74" s="46">
        <f>550/1.18</f>
        <v>466.10169491525426</v>
      </c>
      <c r="H74" s="42" t="s">
        <v>131</v>
      </c>
      <c r="I74" s="56" t="s">
        <v>124</v>
      </c>
    </row>
    <row r="75" spans="1:9" s="21" customFormat="1" ht="24.95" customHeight="1" x14ac:dyDescent="0.25">
      <c r="A75" s="41" t="s">
        <v>185</v>
      </c>
      <c r="B75" s="44">
        <v>72</v>
      </c>
      <c r="C75" s="42">
        <v>40723841</v>
      </c>
      <c r="D75" s="43">
        <v>41386</v>
      </c>
      <c r="E75" s="42" t="s">
        <v>33</v>
      </c>
      <c r="F75" s="42">
        <v>596.29999999999995</v>
      </c>
      <c r="G75" s="46">
        <f>386386.54/1.18</f>
        <v>327446.22033898305</v>
      </c>
      <c r="H75" s="42" t="s">
        <v>126</v>
      </c>
      <c r="I75" s="56" t="s">
        <v>83</v>
      </c>
    </row>
    <row r="76" spans="1:9" s="21" customFormat="1" ht="24.95" customHeight="1" x14ac:dyDescent="0.25">
      <c r="A76" s="41" t="s">
        <v>185</v>
      </c>
      <c r="B76" s="44">
        <v>73</v>
      </c>
      <c r="C76" s="42">
        <v>40722653</v>
      </c>
      <c r="D76" s="43">
        <v>41382</v>
      </c>
      <c r="E76" s="42" t="s">
        <v>33</v>
      </c>
      <c r="F76" s="44">
        <v>165.17</v>
      </c>
      <c r="G76" s="46">
        <f>107025.76/1.18</f>
        <v>90699.796610169491</v>
      </c>
      <c r="H76" s="42" t="s">
        <v>30</v>
      </c>
      <c r="I76" s="57" t="s">
        <v>52</v>
      </c>
    </row>
    <row r="77" spans="1:9" s="21" customFormat="1" ht="24.95" customHeight="1" x14ac:dyDescent="0.25">
      <c r="A77" s="41" t="s">
        <v>185</v>
      </c>
      <c r="B77" s="44">
        <v>74</v>
      </c>
      <c r="C77" s="42">
        <v>40703818</v>
      </c>
      <c r="D77" s="43">
        <v>41365</v>
      </c>
      <c r="E77" s="42" t="s">
        <v>25</v>
      </c>
      <c r="F77" s="44">
        <v>15</v>
      </c>
      <c r="G77" s="46">
        <v>466.1</v>
      </c>
      <c r="H77" s="42" t="s">
        <v>126</v>
      </c>
      <c r="I77" s="57" t="s">
        <v>265</v>
      </c>
    </row>
    <row r="78" spans="1:9" s="19" customFormat="1" ht="15.6" customHeight="1" x14ac:dyDescent="0.25">
      <c r="A78" s="41" t="s">
        <v>185</v>
      </c>
      <c r="B78" s="44">
        <v>75</v>
      </c>
      <c r="C78" s="44">
        <v>40685904</v>
      </c>
      <c r="D78" s="45">
        <v>41367</v>
      </c>
      <c r="E78" s="44" t="s">
        <v>147</v>
      </c>
      <c r="F78" s="44">
        <v>6.5</v>
      </c>
      <c r="G78" s="44">
        <v>466.1</v>
      </c>
      <c r="H78" s="42" t="s">
        <v>144</v>
      </c>
      <c r="I78" s="8" t="s">
        <v>148</v>
      </c>
    </row>
    <row r="79" spans="1:9" s="19" customFormat="1" ht="47.25" x14ac:dyDescent="0.25">
      <c r="A79" s="41" t="s">
        <v>185</v>
      </c>
      <c r="B79" s="44">
        <v>76</v>
      </c>
      <c r="C79" s="44">
        <v>40702197</v>
      </c>
      <c r="D79" s="45">
        <v>41369</v>
      </c>
      <c r="E79" s="44" t="s">
        <v>149</v>
      </c>
      <c r="F79" s="44">
        <v>200</v>
      </c>
      <c r="G79" s="44">
        <v>109826</v>
      </c>
      <c r="H79" s="42" t="s">
        <v>146</v>
      </c>
      <c r="I79" s="19" t="s">
        <v>150</v>
      </c>
    </row>
    <row r="80" spans="1:9" s="19" customFormat="1" ht="47.25" x14ac:dyDescent="0.25">
      <c r="A80" s="41" t="s">
        <v>185</v>
      </c>
      <c r="B80" s="44">
        <v>77</v>
      </c>
      <c r="C80" s="44">
        <v>40702379</v>
      </c>
      <c r="D80" s="45">
        <v>41369</v>
      </c>
      <c r="E80" s="44" t="s">
        <v>149</v>
      </c>
      <c r="F80" s="44">
        <v>200</v>
      </c>
      <c r="G80" s="44">
        <v>109826</v>
      </c>
      <c r="H80" s="42" t="s">
        <v>146</v>
      </c>
      <c r="I80" s="19" t="s">
        <v>151</v>
      </c>
    </row>
    <row r="81" spans="1:9" s="19" customFormat="1" ht="47.25" x14ac:dyDescent="0.25">
      <c r="A81" s="41" t="s">
        <v>185</v>
      </c>
      <c r="B81" s="44">
        <v>78</v>
      </c>
      <c r="C81" s="44">
        <v>40702433</v>
      </c>
      <c r="D81" s="45">
        <v>41369</v>
      </c>
      <c r="E81" s="44" t="s">
        <v>149</v>
      </c>
      <c r="F81" s="44">
        <v>200</v>
      </c>
      <c r="G81" s="44">
        <v>109826</v>
      </c>
      <c r="H81" s="42" t="s">
        <v>146</v>
      </c>
      <c r="I81" s="19" t="s">
        <v>152</v>
      </c>
    </row>
    <row r="82" spans="1:9" s="19" customFormat="1" ht="47.25" x14ac:dyDescent="0.25">
      <c r="A82" s="41" t="s">
        <v>185</v>
      </c>
      <c r="B82" s="44">
        <v>79</v>
      </c>
      <c r="C82" s="44">
        <v>40702486</v>
      </c>
      <c r="D82" s="45">
        <v>41369</v>
      </c>
      <c r="E82" s="44" t="s">
        <v>149</v>
      </c>
      <c r="F82" s="44">
        <v>200</v>
      </c>
      <c r="G82" s="44">
        <v>109826</v>
      </c>
      <c r="H82" s="42" t="s">
        <v>146</v>
      </c>
      <c r="I82" s="19" t="s">
        <v>153</v>
      </c>
    </row>
    <row r="83" spans="1:9" s="19" customFormat="1" ht="15" customHeight="1" x14ac:dyDescent="0.25">
      <c r="A83" s="41" t="s">
        <v>185</v>
      </c>
      <c r="B83" s="44">
        <v>80</v>
      </c>
      <c r="C83" s="44">
        <v>40702510</v>
      </c>
      <c r="D83" s="45">
        <v>41369</v>
      </c>
      <c r="E83" s="44" t="s">
        <v>149</v>
      </c>
      <c r="F83" s="44">
        <v>200</v>
      </c>
      <c r="G83" s="44">
        <v>109826</v>
      </c>
      <c r="H83" s="44" t="s">
        <v>146</v>
      </c>
      <c r="I83" s="19" t="s">
        <v>154</v>
      </c>
    </row>
    <row r="84" spans="1:9" s="19" customFormat="1" ht="47.25" x14ac:dyDescent="0.25">
      <c r="A84" s="41" t="s">
        <v>185</v>
      </c>
      <c r="B84" s="44">
        <v>81</v>
      </c>
      <c r="C84" s="44">
        <v>40704541</v>
      </c>
      <c r="D84" s="45">
        <v>41365</v>
      </c>
      <c r="E84" s="44" t="s">
        <v>149</v>
      </c>
      <c r="F84" s="44">
        <v>51.1</v>
      </c>
      <c r="G84" s="44">
        <v>28060.54</v>
      </c>
      <c r="H84" s="42" t="s">
        <v>137</v>
      </c>
      <c r="I84" s="19" t="s">
        <v>155</v>
      </c>
    </row>
    <row r="85" spans="1:9" s="19" customFormat="1" ht="47.25" x14ac:dyDescent="0.25">
      <c r="A85" s="41" t="s">
        <v>185</v>
      </c>
      <c r="B85" s="44">
        <v>82</v>
      </c>
      <c r="C85" s="44">
        <v>40704803</v>
      </c>
      <c r="D85" s="45">
        <v>41369</v>
      </c>
      <c r="E85" s="44" t="s">
        <v>149</v>
      </c>
      <c r="F85" s="44">
        <v>200</v>
      </c>
      <c r="G85" s="44">
        <v>109826</v>
      </c>
      <c r="H85" s="42" t="s">
        <v>146</v>
      </c>
      <c r="I85" s="19" t="s">
        <v>156</v>
      </c>
    </row>
    <row r="86" spans="1:9" s="19" customFormat="1" ht="47.25" x14ac:dyDescent="0.25">
      <c r="A86" s="41" t="s">
        <v>185</v>
      </c>
      <c r="B86" s="44">
        <v>83</v>
      </c>
      <c r="C86" s="44">
        <v>40710650</v>
      </c>
      <c r="D86" s="45">
        <v>41366</v>
      </c>
      <c r="E86" s="44" t="s">
        <v>147</v>
      </c>
      <c r="F86" s="44">
        <v>10</v>
      </c>
      <c r="G86" s="44">
        <v>466.1</v>
      </c>
      <c r="H86" s="42" t="s">
        <v>139</v>
      </c>
      <c r="I86" s="19" t="s">
        <v>157</v>
      </c>
    </row>
    <row r="87" spans="1:9" s="19" customFormat="1" ht="47.25" x14ac:dyDescent="0.25">
      <c r="A87" s="41" t="s">
        <v>185</v>
      </c>
      <c r="B87" s="44">
        <v>84</v>
      </c>
      <c r="C87" s="44">
        <v>40714165</v>
      </c>
      <c r="D87" s="45">
        <v>41376</v>
      </c>
      <c r="E87" s="44" t="s">
        <v>147</v>
      </c>
      <c r="F87" s="44">
        <v>10</v>
      </c>
      <c r="G87" s="44">
        <v>466.1</v>
      </c>
      <c r="H87" s="42" t="s">
        <v>135</v>
      </c>
      <c r="I87" s="19" t="s">
        <v>158</v>
      </c>
    </row>
    <row r="88" spans="1:9" s="19" customFormat="1" ht="47.25" x14ac:dyDescent="0.25">
      <c r="A88" s="41" t="s">
        <v>185</v>
      </c>
      <c r="B88" s="44">
        <v>85</v>
      </c>
      <c r="C88" s="44">
        <v>40714659</v>
      </c>
      <c r="D88" s="45">
        <v>41376</v>
      </c>
      <c r="E88" s="44" t="s">
        <v>147</v>
      </c>
      <c r="F88" s="44">
        <v>3</v>
      </c>
      <c r="G88" s="44">
        <v>466.1</v>
      </c>
      <c r="H88" s="42" t="s">
        <v>140</v>
      </c>
      <c r="I88" s="19" t="s">
        <v>159</v>
      </c>
    </row>
    <row r="89" spans="1:9" s="19" customFormat="1" ht="47.25" x14ac:dyDescent="0.25">
      <c r="A89" s="41" t="s">
        <v>185</v>
      </c>
      <c r="B89" s="44">
        <v>86</v>
      </c>
      <c r="C89" s="44">
        <v>40716739</v>
      </c>
      <c r="D89" s="45">
        <v>41389</v>
      </c>
      <c r="E89" s="44" t="s">
        <v>147</v>
      </c>
      <c r="F89" s="44">
        <v>30</v>
      </c>
      <c r="G89" s="44">
        <v>16473.900000000001</v>
      </c>
      <c r="H89" s="42" t="s">
        <v>136</v>
      </c>
      <c r="I89" s="19" t="s">
        <v>160</v>
      </c>
    </row>
    <row r="90" spans="1:9" s="19" customFormat="1" ht="47.25" x14ac:dyDescent="0.25">
      <c r="A90" s="41" t="s">
        <v>185</v>
      </c>
      <c r="B90" s="44">
        <v>87</v>
      </c>
      <c r="C90" s="44">
        <v>40717186</v>
      </c>
      <c r="D90" s="45">
        <v>41390</v>
      </c>
      <c r="E90" s="44" t="s">
        <v>147</v>
      </c>
      <c r="F90" s="44">
        <v>7</v>
      </c>
      <c r="G90" s="44">
        <v>466.1</v>
      </c>
      <c r="H90" s="42" t="s">
        <v>137</v>
      </c>
      <c r="I90" s="19" t="s">
        <v>161</v>
      </c>
    </row>
    <row r="91" spans="1:9" s="19" customFormat="1" ht="47.25" x14ac:dyDescent="0.25">
      <c r="A91" s="41" t="s">
        <v>185</v>
      </c>
      <c r="B91" s="44">
        <v>88</v>
      </c>
      <c r="C91" s="44">
        <v>40717952</v>
      </c>
      <c r="D91" s="45">
        <v>41383</v>
      </c>
      <c r="E91" s="44" t="s">
        <v>147</v>
      </c>
      <c r="F91" s="44">
        <v>6</v>
      </c>
      <c r="G91" s="44">
        <v>466.1</v>
      </c>
      <c r="H91" s="42" t="s">
        <v>138</v>
      </c>
      <c r="I91" s="19" t="s">
        <v>162</v>
      </c>
    </row>
    <row r="92" spans="1:9" s="19" customFormat="1" ht="47.25" x14ac:dyDescent="0.25">
      <c r="A92" s="41" t="s">
        <v>185</v>
      </c>
      <c r="B92" s="44">
        <v>89</v>
      </c>
      <c r="C92" s="44">
        <v>40721295</v>
      </c>
      <c r="D92" s="45">
        <v>41389</v>
      </c>
      <c r="E92" s="44" t="s">
        <v>147</v>
      </c>
      <c r="F92" s="44">
        <v>10</v>
      </c>
      <c r="G92" s="44">
        <v>466.1</v>
      </c>
      <c r="H92" s="42" t="s">
        <v>139</v>
      </c>
      <c r="I92" s="19" t="s">
        <v>163</v>
      </c>
    </row>
    <row r="93" spans="1:9" s="19" customFormat="1" ht="47.25" x14ac:dyDescent="0.25">
      <c r="A93" s="41" t="s">
        <v>185</v>
      </c>
      <c r="B93" s="44">
        <v>90</v>
      </c>
      <c r="C93" s="44">
        <v>40722763</v>
      </c>
      <c r="D93" s="45">
        <v>41393</v>
      </c>
      <c r="E93" s="44" t="s">
        <v>147</v>
      </c>
      <c r="F93" s="44">
        <v>6</v>
      </c>
      <c r="G93" s="44">
        <v>466.1</v>
      </c>
      <c r="H93" s="42" t="s">
        <v>140</v>
      </c>
      <c r="I93" s="19" t="s">
        <v>164</v>
      </c>
    </row>
    <row r="94" spans="1:9" s="19" customFormat="1" ht="47.25" x14ac:dyDescent="0.25">
      <c r="A94" s="41" t="s">
        <v>185</v>
      </c>
      <c r="B94" s="44">
        <v>91</v>
      </c>
      <c r="C94" s="44">
        <v>40722869</v>
      </c>
      <c r="D94" s="45">
        <v>41393</v>
      </c>
      <c r="E94" s="44" t="s">
        <v>147</v>
      </c>
      <c r="F94" s="44">
        <v>5</v>
      </c>
      <c r="G94" s="44">
        <v>466.1</v>
      </c>
      <c r="H94" s="42" t="s">
        <v>141</v>
      </c>
      <c r="I94" s="19" t="s">
        <v>165</v>
      </c>
    </row>
    <row r="95" spans="1:9" s="19" customFormat="1" ht="15.6" customHeight="1" x14ac:dyDescent="0.25">
      <c r="A95" s="41" t="s">
        <v>185</v>
      </c>
      <c r="B95" s="44">
        <v>92</v>
      </c>
      <c r="C95" s="44">
        <v>40708488</v>
      </c>
      <c r="D95" s="45">
        <v>41365</v>
      </c>
      <c r="E95" s="44" t="s">
        <v>147</v>
      </c>
      <c r="F95" s="44">
        <v>15</v>
      </c>
      <c r="G95" s="44">
        <v>466.1</v>
      </c>
      <c r="H95" s="42" t="s">
        <v>172</v>
      </c>
      <c r="I95" s="8" t="s">
        <v>175</v>
      </c>
    </row>
    <row r="96" spans="1:9" s="19" customFormat="1" ht="47.25" x14ac:dyDescent="0.25">
      <c r="A96" s="41" t="s">
        <v>185</v>
      </c>
      <c r="B96" s="44">
        <v>93</v>
      </c>
      <c r="C96" s="44">
        <v>40710528</v>
      </c>
      <c r="D96" s="45">
        <v>41373</v>
      </c>
      <c r="E96" s="44" t="s">
        <v>147</v>
      </c>
      <c r="F96" s="44">
        <v>10</v>
      </c>
      <c r="G96" s="44">
        <v>466.1</v>
      </c>
      <c r="H96" s="42" t="s">
        <v>172</v>
      </c>
      <c r="I96" s="19" t="s">
        <v>176</v>
      </c>
    </row>
    <row r="97" spans="1:11" s="19" customFormat="1" ht="47.25" x14ac:dyDescent="0.25">
      <c r="A97" s="41" t="s">
        <v>185</v>
      </c>
      <c r="B97" s="44">
        <v>94</v>
      </c>
      <c r="C97" s="44">
        <v>40711153</v>
      </c>
      <c r="D97" s="45">
        <v>41366</v>
      </c>
      <c r="E97" s="44" t="s">
        <v>147</v>
      </c>
      <c r="F97" s="44">
        <v>15</v>
      </c>
      <c r="G97" s="44">
        <v>466.1</v>
      </c>
      <c r="H97" s="42" t="s">
        <v>172</v>
      </c>
      <c r="I97" s="19" t="s">
        <v>177</v>
      </c>
    </row>
    <row r="98" spans="1:11" s="19" customFormat="1" ht="47.25" x14ac:dyDescent="0.25">
      <c r="A98" s="41" t="s">
        <v>185</v>
      </c>
      <c r="B98" s="44">
        <v>95</v>
      </c>
      <c r="C98" s="44">
        <v>40713040</v>
      </c>
      <c r="D98" s="45">
        <v>41381</v>
      </c>
      <c r="E98" s="44" t="s">
        <v>147</v>
      </c>
      <c r="F98" s="44">
        <v>15</v>
      </c>
      <c r="G98" s="44">
        <v>466.1</v>
      </c>
      <c r="H98" s="42" t="s">
        <v>170</v>
      </c>
      <c r="I98" s="19" t="s">
        <v>178</v>
      </c>
    </row>
    <row r="99" spans="1:11" s="19" customFormat="1" ht="47.25" x14ac:dyDescent="0.25">
      <c r="A99" s="41" t="s">
        <v>185</v>
      </c>
      <c r="B99" s="44">
        <v>96</v>
      </c>
      <c r="C99" s="44">
        <v>40713318</v>
      </c>
      <c r="D99" s="45">
        <v>41376</v>
      </c>
      <c r="E99" s="44" t="s">
        <v>147</v>
      </c>
      <c r="F99" s="44">
        <v>5</v>
      </c>
      <c r="G99" s="44">
        <v>466.1</v>
      </c>
      <c r="H99" s="42" t="s">
        <v>174</v>
      </c>
      <c r="I99" s="19" t="s">
        <v>179</v>
      </c>
    </row>
    <row r="100" spans="1:11" s="19" customFormat="1" ht="15" customHeight="1" x14ac:dyDescent="0.25">
      <c r="A100" s="41" t="s">
        <v>185</v>
      </c>
      <c r="B100" s="44">
        <v>97</v>
      </c>
      <c r="C100" s="44">
        <v>40715663</v>
      </c>
      <c r="D100" s="45">
        <v>41386</v>
      </c>
      <c r="E100" s="44" t="s">
        <v>147</v>
      </c>
      <c r="F100" s="44">
        <v>5</v>
      </c>
      <c r="G100" s="44">
        <v>466.1</v>
      </c>
      <c r="H100" s="44" t="s">
        <v>172</v>
      </c>
      <c r="I100" s="19" t="s">
        <v>180</v>
      </c>
    </row>
    <row r="101" spans="1:11" s="19" customFormat="1" ht="47.25" x14ac:dyDescent="0.25">
      <c r="A101" s="41" t="s">
        <v>185</v>
      </c>
      <c r="B101" s="44">
        <v>98</v>
      </c>
      <c r="C101" s="44">
        <v>40717258</v>
      </c>
      <c r="D101" s="45">
        <v>41393</v>
      </c>
      <c r="E101" s="44" t="s">
        <v>147</v>
      </c>
      <c r="F101" s="44">
        <v>8.1</v>
      </c>
      <c r="G101" s="44">
        <v>466.1</v>
      </c>
      <c r="H101" s="42" t="s">
        <v>166</v>
      </c>
      <c r="I101" s="19" t="s">
        <v>181</v>
      </c>
    </row>
    <row r="102" spans="1:11" s="19" customFormat="1" ht="47.25" x14ac:dyDescent="0.25">
      <c r="A102" s="41" t="s">
        <v>185</v>
      </c>
      <c r="B102" s="44">
        <v>99</v>
      </c>
      <c r="C102" s="44">
        <v>40717336</v>
      </c>
      <c r="D102" s="45">
        <v>41393</v>
      </c>
      <c r="E102" s="44" t="s">
        <v>147</v>
      </c>
      <c r="F102" s="44">
        <v>4.4000000000000004</v>
      </c>
      <c r="G102" s="44">
        <v>466.1</v>
      </c>
      <c r="H102" s="42" t="s">
        <v>166</v>
      </c>
      <c r="I102" s="19" t="s">
        <v>182</v>
      </c>
    </row>
    <row r="103" spans="1:11" s="19" customFormat="1" ht="47.25" x14ac:dyDescent="0.25">
      <c r="A103" s="41" t="s">
        <v>185</v>
      </c>
      <c r="B103" s="44">
        <v>100</v>
      </c>
      <c r="C103" s="44">
        <v>40717387</v>
      </c>
      <c r="D103" s="45">
        <v>41393</v>
      </c>
      <c r="E103" s="44" t="s">
        <v>147</v>
      </c>
      <c r="F103" s="44">
        <v>17</v>
      </c>
      <c r="G103" s="44">
        <v>9335.2099999999991</v>
      </c>
      <c r="H103" s="42" t="s">
        <v>171</v>
      </c>
      <c r="I103" s="19" t="s">
        <v>183</v>
      </c>
    </row>
    <row r="104" spans="1:11" s="19" customFormat="1" ht="47.25" x14ac:dyDescent="0.25">
      <c r="A104" s="41" t="s">
        <v>185</v>
      </c>
      <c r="B104" s="44">
        <v>101</v>
      </c>
      <c r="C104" s="44">
        <v>40722924</v>
      </c>
      <c r="D104" s="45">
        <v>41394</v>
      </c>
      <c r="E104" s="44" t="s">
        <v>147</v>
      </c>
      <c r="F104" s="44">
        <v>5</v>
      </c>
      <c r="G104" s="44">
        <v>466.1</v>
      </c>
      <c r="H104" s="42" t="s">
        <v>172</v>
      </c>
      <c r="I104" s="19" t="s">
        <v>184</v>
      </c>
    </row>
    <row r="105" spans="1:11" s="35" customFormat="1" ht="45" customHeight="1" x14ac:dyDescent="0.25">
      <c r="A105" s="41" t="s">
        <v>185</v>
      </c>
      <c r="B105" s="44">
        <v>102</v>
      </c>
      <c r="C105" s="47">
        <v>40702325</v>
      </c>
      <c r="D105" s="43">
        <v>41365</v>
      </c>
      <c r="E105" s="41" t="s">
        <v>33</v>
      </c>
      <c r="F105" s="48">
        <v>450</v>
      </c>
      <c r="G105" s="68">
        <v>247108.50000000003</v>
      </c>
      <c r="H105" s="49" t="s">
        <v>209</v>
      </c>
      <c r="I105" s="58" t="s">
        <v>210</v>
      </c>
      <c r="K105" s="36"/>
    </row>
    <row r="106" spans="1:11" s="35" customFormat="1" ht="45" customHeight="1" x14ac:dyDescent="0.25">
      <c r="A106" s="41" t="s">
        <v>185</v>
      </c>
      <c r="B106" s="44">
        <v>103</v>
      </c>
      <c r="C106" s="47">
        <v>40702335</v>
      </c>
      <c r="D106" s="43">
        <v>41365</v>
      </c>
      <c r="E106" s="41" t="s">
        <v>33</v>
      </c>
      <c r="F106" s="48">
        <v>450</v>
      </c>
      <c r="G106" s="68">
        <v>247108.50000000003</v>
      </c>
      <c r="H106" s="49" t="s">
        <v>209</v>
      </c>
      <c r="I106" s="58" t="s">
        <v>210</v>
      </c>
    </row>
    <row r="107" spans="1:11" s="35" customFormat="1" ht="45" customHeight="1" x14ac:dyDescent="0.25">
      <c r="A107" s="41" t="s">
        <v>185</v>
      </c>
      <c r="B107" s="44">
        <v>104</v>
      </c>
      <c r="C107" s="47">
        <v>40702341</v>
      </c>
      <c r="D107" s="43">
        <v>41365</v>
      </c>
      <c r="E107" s="41" t="s">
        <v>33</v>
      </c>
      <c r="F107" s="48">
        <v>450</v>
      </c>
      <c r="G107" s="68">
        <v>247108.50000000003</v>
      </c>
      <c r="H107" s="49" t="s">
        <v>209</v>
      </c>
      <c r="I107" s="59" t="s">
        <v>210</v>
      </c>
    </row>
    <row r="108" spans="1:11" s="35" customFormat="1" ht="45" customHeight="1" x14ac:dyDescent="0.25">
      <c r="A108" s="41" t="s">
        <v>185</v>
      </c>
      <c r="B108" s="44">
        <v>105</v>
      </c>
      <c r="C108" s="47">
        <v>40708694</v>
      </c>
      <c r="D108" s="43">
        <v>41376</v>
      </c>
      <c r="E108" s="41" t="s">
        <v>25</v>
      </c>
      <c r="F108" s="48">
        <v>5</v>
      </c>
      <c r="G108" s="49">
        <v>466.1</v>
      </c>
      <c r="H108" s="49" t="s">
        <v>203</v>
      </c>
      <c r="I108" s="58" t="s">
        <v>211</v>
      </c>
    </row>
    <row r="109" spans="1:11" s="35" customFormat="1" ht="45" customHeight="1" x14ac:dyDescent="0.25">
      <c r="A109" s="41" t="s">
        <v>185</v>
      </c>
      <c r="B109" s="44">
        <v>106</v>
      </c>
      <c r="C109" s="47">
        <v>40712109</v>
      </c>
      <c r="D109" s="43">
        <v>41381</v>
      </c>
      <c r="E109" s="41" t="s">
        <v>25</v>
      </c>
      <c r="F109" s="48">
        <v>5</v>
      </c>
      <c r="G109" s="49">
        <v>466.1</v>
      </c>
      <c r="H109" s="49" t="s">
        <v>203</v>
      </c>
      <c r="I109" s="59" t="s">
        <v>212</v>
      </c>
    </row>
    <row r="110" spans="1:11" s="35" customFormat="1" ht="45" customHeight="1" x14ac:dyDescent="0.25">
      <c r="A110" s="41" t="s">
        <v>185</v>
      </c>
      <c r="B110" s="44">
        <v>107</v>
      </c>
      <c r="C110" s="47">
        <v>40710719</v>
      </c>
      <c r="D110" s="43">
        <v>41375</v>
      </c>
      <c r="E110" s="41" t="s">
        <v>25</v>
      </c>
      <c r="F110" s="48">
        <v>5</v>
      </c>
      <c r="G110" s="49">
        <v>466.1</v>
      </c>
      <c r="H110" s="49" t="s">
        <v>204</v>
      </c>
      <c r="I110" s="59" t="s">
        <v>213</v>
      </c>
    </row>
    <row r="111" spans="1:11" s="35" customFormat="1" ht="45" customHeight="1" x14ac:dyDescent="0.25">
      <c r="A111" s="41" t="s">
        <v>185</v>
      </c>
      <c r="B111" s="44">
        <v>108</v>
      </c>
      <c r="C111" s="47">
        <v>40711051</v>
      </c>
      <c r="D111" s="43">
        <v>41376</v>
      </c>
      <c r="E111" s="41" t="s">
        <v>25</v>
      </c>
      <c r="F111" s="48">
        <v>7</v>
      </c>
      <c r="G111" s="49">
        <v>466.1</v>
      </c>
      <c r="H111" s="49" t="s">
        <v>204</v>
      </c>
      <c r="I111" s="59" t="s">
        <v>214</v>
      </c>
    </row>
    <row r="112" spans="1:11" s="35" customFormat="1" ht="45" customHeight="1" x14ac:dyDescent="0.25">
      <c r="A112" s="41" t="s">
        <v>185</v>
      </c>
      <c r="B112" s="44">
        <v>109</v>
      </c>
      <c r="C112" s="47">
        <v>40711440</v>
      </c>
      <c r="D112" s="43">
        <v>41380</v>
      </c>
      <c r="E112" s="41" t="s">
        <v>25</v>
      </c>
      <c r="F112" s="48">
        <v>5</v>
      </c>
      <c r="G112" s="49">
        <v>466.1</v>
      </c>
      <c r="H112" s="49" t="s">
        <v>204</v>
      </c>
      <c r="I112" s="59" t="s">
        <v>215</v>
      </c>
    </row>
    <row r="113" spans="1:10" s="35" customFormat="1" ht="45" customHeight="1" x14ac:dyDescent="0.25">
      <c r="A113" s="41" t="s">
        <v>185</v>
      </c>
      <c r="B113" s="44">
        <v>110</v>
      </c>
      <c r="C113" s="47">
        <v>40711506</v>
      </c>
      <c r="D113" s="43">
        <v>41380</v>
      </c>
      <c r="E113" s="41" t="s">
        <v>25</v>
      </c>
      <c r="F113" s="48">
        <v>5</v>
      </c>
      <c r="G113" s="49">
        <v>466.1</v>
      </c>
      <c r="H113" s="49" t="s">
        <v>204</v>
      </c>
      <c r="I113" s="59" t="s">
        <v>215</v>
      </c>
    </row>
    <row r="114" spans="1:10" s="21" customFormat="1" ht="45" customHeight="1" x14ac:dyDescent="0.25">
      <c r="A114" s="41" t="s">
        <v>185</v>
      </c>
      <c r="B114" s="44">
        <v>111</v>
      </c>
      <c r="C114" s="47">
        <v>40711544</v>
      </c>
      <c r="D114" s="43">
        <v>41380</v>
      </c>
      <c r="E114" s="41" t="s">
        <v>25</v>
      </c>
      <c r="F114" s="48">
        <v>5</v>
      </c>
      <c r="G114" s="49">
        <v>466.1</v>
      </c>
      <c r="H114" s="49" t="s">
        <v>204</v>
      </c>
      <c r="I114" s="59" t="s">
        <v>215</v>
      </c>
    </row>
    <row r="115" spans="1:10" s="35" customFormat="1" ht="45" customHeight="1" x14ac:dyDescent="0.25">
      <c r="A115" s="41" t="s">
        <v>185</v>
      </c>
      <c r="B115" s="44">
        <v>112</v>
      </c>
      <c r="C115" s="47">
        <v>40714903</v>
      </c>
      <c r="D115" s="43">
        <v>41386</v>
      </c>
      <c r="E115" s="41" t="s">
        <v>33</v>
      </c>
      <c r="F115" s="48">
        <v>380</v>
      </c>
      <c r="G115" s="49">
        <v>208669.4</v>
      </c>
      <c r="H115" s="49" t="s">
        <v>204</v>
      </c>
      <c r="I115" s="59" t="s">
        <v>216</v>
      </c>
    </row>
    <row r="116" spans="1:10" s="35" customFormat="1" ht="45" customHeight="1" x14ac:dyDescent="0.25">
      <c r="A116" s="41" t="s">
        <v>185</v>
      </c>
      <c r="B116" s="44">
        <v>113</v>
      </c>
      <c r="C116" s="42">
        <v>40684344</v>
      </c>
      <c r="D116" s="43">
        <v>41368</v>
      </c>
      <c r="E116" s="41" t="s">
        <v>25</v>
      </c>
      <c r="F116" s="48">
        <v>5</v>
      </c>
      <c r="G116" s="49">
        <v>466.1</v>
      </c>
      <c r="H116" s="49" t="s">
        <v>205</v>
      </c>
      <c r="I116" s="34" t="s">
        <v>217</v>
      </c>
      <c r="J116" s="21"/>
    </row>
    <row r="117" spans="1:10" s="35" customFormat="1" ht="45" customHeight="1" x14ac:dyDescent="0.25">
      <c r="A117" s="41" t="s">
        <v>185</v>
      </c>
      <c r="B117" s="44">
        <v>114</v>
      </c>
      <c r="C117" s="47">
        <v>40712635</v>
      </c>
      <c r="D117" s="43">
        <v>41376</v>
      </c>
      <c r="E117" s="41" t="s">
        <v>25</v>
      </c>
      <c r="F117" s="48">
        <v>7</v>
      </c>
      <c r="G117" s="49">
        <v>466.1</v>
      </c>
      <c r="H117" s="49" t="s">
        <v>206</v>
      </c>
      <c r="I117" s="59" t="s">
        <v>218</v>
      </c>
      <c r="J117" s="21"/>
    </row>
    <row r="118" spans="1:10" s="35" customFormat="1" ht="45" customHeight="1" x14ac:dyDescent="0.25">
      <c r="A118" s="41" t="s">
        <v>185</v>
      </c>
      <c r="B118" s="44">
        <v>115</v>
      </c>
      <c r="C118" s="47">
        <v>40714580</v>
      </c>
      <c r="D118" s="43">
        <v>41386</v>
      </c>
      <c r="E118" s="41" t="s">
        <v>25</v>
      </c>
      <c r="F118" s="48">
        <v>5</v>
      </c>
      <c r="G118" s="49">
        <v>466.1</v>
      </c>
      <c r="H118" s="49" t="s">
        <v>206</v>
      </c>
      <c r="I118" s="59" t="s">
        <v>219</v>
      </c>
      <c r="J118" s="21"/>
    </row>
    <row r="119" spans="1:10" s="35" customFormat="1" ht="40.5" customHeight="1" x14ac:dyDescent="0.25">
      <c r="A119" s="41" t="s">
        <v>185</v>
      </c>
      <c r="B119" s="44">
        <v>116</v>
      </c>
      <c r="C119" s="42">
        <v>40714722</v>
      </c>
      <c r="D119" s="43">
        <v>41393</v>
      </c>
      <c r="E119" s="41" t="s">
        <v>25</v>
      </c>
      <c r="F119" s="48">
        <v>6</v>
      </c>
      <c r="G119" s="49">
        <v>466.1</v>
      </c>
      <c r="H119" s="49" t="s">
        <v>206</v>
      </c>
      <c r="I119" s="58" t="s">
        <v>220</v>
      </c>
      <c r="J119" s="21"/>
    </row>
    <row r="120" spans="1:10" s="35" customFormat="1" ht="37.5" customHeight="1" x14ac:dyDescent="0.25">
      <c r="A120" s="41" t="s">
        <v>185</v>
      </c>
      <c r="B120" s="44">
        <v>117</v>
      </c>
      <c r="C120" s="42">
        <v>40715548</v>
      </c>
      <c r="D120" s="43">
        <v>41394</v>
      </c>
      <c r="E120" s="41" t="s">
        <v>125</v>
      </c>
      <c r="F120" s="48">
        <v>1000</v>
      </c>
      <c r="G120" s="49">
        <v>549130</v>
      </c>
      <c r="H120" s="49" t="s">
        <v>206</v>
      </c>
      <c r="I120" s="34" t="s">
        <v>221</v>
      </c>
      <c r="J120" s="21"/>
    </row>
    <row r="121" spans="1:10" s="35" customFormat="1" ht="42.75" customHeight="1" x14ac:dyDescent="0.25">
      <c r="A121" s="41" t="s">
        <v>185</v>
      </c>
      <c r="B121" s="44">
        <v>118</v>
      </c>
      <c r="C121" s="42">
        <v>40716201</v>
      </c>
      <c r="D121" s="43">
        <v>41386</v>
      </c>
      <c r="E121" s="41" t="s">
        <v>25</v>
      </c>
      <c r="F121" s="48">
        <v>11</v>
      </c>
      <c r="G121" s="49">
        <v>466.1</v>
      </c>
      <c r="H121" s="49" t="s">
        <v>208</v>
      </c>
      <c r="I121" s="34" t="s">
        <v>222</v>
      </c>
      <c r="J121" s="21"/>
    </row>
    <row r="122" spans="1:10" s="35" customFormat="1" ht="47.25" customHeight="1" x14ac:dyDescent="0.25">
      <c r="A122" s="41" t="s">
        <v>185</v>
      </c>
      <c r="B122" s="44">
        <v>119</v>
      </c>
      <c r="C122" s="42">
        <v>40716254</v>
      </c>
      <c r="D122" s="43">
        <v>41386</v>
      </c>
      <c r="E122" s="41" t="s">
        <v>25</v>
      </c>
      <c r="F122" s="48">
        <v>11</v>
      </c>
      <c r="G122" s="49">
        <v>466.1</v>
      </c>
      <c r="H122" s="49" t="s">
        <v>208</v>
      </c>
      <c r="I122" s="34" t="s">
        <v>223</v>
      </c>
      <c r="J122" s="21"/>
    </row>
    <row r="123" spans="1:10" s="35" customFormat="1" ht="54" customHeight="1" x14ac:dyDescent="0.25">
      <c r="A123" s="41" t="s">
        <v>185</v>
      </c>
      <c r="B123" s="44">
        <v>120</v>
      </c>
      <c r="C123" s="47">
        <v>40700584</v>
      </c>
      <c r="D123" s="43">
        <v>41368</v>
      </c>
      <c r="E123" s="41" t="s">
        <v>25</v>
      </c>
      <c r="F123" s="48">
        <v>15</v>
      </c>
      <c r="G123" s="49">
        <v>466.1</v>
      </c>
      <c r="H123" s="49" t="s">
        <v>224</v>
      </c>
      <c r="I123" s="58" t="s">
        <v>225</v>
      </c>
      <c r="J123" s="21"/>
    </row>
    <row r="124" spans="1:10" s="35" customFormat="1" ht="44.25" customHeight="1" x14ac:dyDescent="0.25">
      <c r="A124" s="41" t="s">
        <v>185</v>
      </c>
      <c r="B124" s="44">
        <v>121</v>
      </c>
      <c r="C124" s="47">
        <v>40700633</v>
      </c>
      <c r="D124" s="43">
        <v>41374</v>
      </c>
      <c r="E124" s="41" t="s">
        <v>25</v>
      </c>
      <c r="F124" s="48">
        <v>5</v>
      </c>
      <c r="G124" s="49">
        <v>466.1</v>
      </c>
      <c r="H124" s="49" t="s">
        <v>224</v>
      </c>
      <c r="I124" s="59" t="s">
        <v>226</v>
      </c>
      <c r="J124" s="21"/>
    </row>
    <row r="125" spans="1:10" s="35" customFormat="1" ht="36.75" customHeight="1" x14ac:dyDescent="0.25">
      <c r="A125" s="41" t="s">
        <v>185</v>
      </c>
      <c r="B125" s="44">
        <v>122</v>
      </c>
      <c r="C125" s="47">
        <v>40711670</v>
      </c>
      <c r="D125" s="43">
        <v>41380</v>
      </c>
      <c r="E125" s="41" t="s">
        <v>25</v>
      </c>
      <c r="F125" s="48">
        <v>12</v>
      </c>
      <c r="G125" s="49">
        <v>466.1</v>
      </c>
      <c r="H125" s="49" t="s">
        <v>224</v>
      </c>
      <c r="I125" s="58" t="s">
        <v>227</v>
      </c>
    </row>
    <row r="126" spans="1:10" s="35" customFormat="1" ht="44.25" customHeight="1" x14ac:dyDescent="0.25">
      <c r="A126" s="41" t="s">
        <v>185</v>
      </c>
      <c r="B126" s="44">
        <v>123</v>
      </c>
      <c r="C126" s="42">
        <v>40707733</v>
      </c>
      <c r="D126" s="43">
        <v>41369</v>
      </c>
      <c r="E126" s="41" t="s">
        <v>25</v>
      </c>
      <c r="F126" s="48">
        <v>15</v>
      </c>
      <c r="G126" s="49">
        <v>466.1</v>
      </c>
      <c r="H126" s="49" t="s">
        <v>228</v>
      </c>
      <c r="I126" s="58" t="s">
        <v>229</v>
      </c>
    </row>
    <row r="127" spans="1:10" s="21" customFormat="1" ht="54" customHeight="1" x14ac:dyDescent="0.25">
      <c r="A127" s="41" t="s">
        <v>185</v>
      </c>
      <c r="B127" s="44">
        <v>124</v>
      </c>
      <c r="C127" s="47">
        <v>40713477</v>
      </c>
      <c r="D127" s="43">
        <v>41386</v>
      </c>
      <c r="E127" s="41" t="s">
        <v>25</v>
      </c>
      <c r="F127" s="48">
        <v>5</v>
      </c>
      <c r="G127" s="49">
        <v>466.1</v>
      </c>
      <c r="H127" s="49" t="s">
        <v>228</v>
      </c>
      <c r="I127" s="59" t="s">
        <v>230</v>
      </c>
    </row>
    <row r="128" spans="1:10" s="21" customFormat="1" ht="47.25" x14ac:dyDescent="0.25">
      <c r="A128" s="41" t="s">
        <v>185</v>
      </c>
      <c r="B128" s="44">
        <v>125</v>
      </c>
      <c r="C128" s="47">
        <v>40713734</v>
      </c>
      <c r="D128" s="43">
        <v>41393</v>
      </c>
      <c r="E128" s="41" t="s">
        <v>25</v>
      </c>
      <c r="F128" s="48">
        <v>7</v>
      </c>
      <c r="G128" s="49">
        <v>466.1</v>
      </c>
      <c r="H128" s="49" t="s">
        <v>186</v>
      </c>
      <c r="I128" s="59" t="s">
        <v>231</v>
      </c>
    </row>
    <row r="129" spans="1:10" s="21" customFormat="1" ht="47.25" x14ac:dyDescent="0.25">
      <c r="A129" s="41" t="s">
        <v>185</v>
      </c>
      <c r="B129" s="44">
        <v>126</v>
      </c>
      <c r="C129" s="47">
        <v>40700665</v>
      </c>
      <c r="D129" s="43">
        <v>41374</v>
      </c>
      <c r="E129" s="41" t="s">
        <v>25</v>
      </c>
      <c r="F129" s="48">
        <v>5</v>
      </c>
      <c r="G129" s="49">
        <v>466.1</v>
      </c>
      <c r="H129" s="49" t="s">
        <v>190</v>
      </c>
      <c r="I129" s="59" t="s">
        <v>232</v>
      </c>
    </row>
    <row r="130" spans="1:10" s="21" customFormat="1" ht="47.25" x14ac:dyDescent="0.25">
      <c r="A130" s="41" t="s">
        <v>185</v>
      </c>
      <c r="B130" s="44">
        <v>127</v>
      </c>
      <c r="C130" s="47">
        <v>40713209</v>
      </c>
      <c r="D130" s="43">
        <v>41393</v>
      </c>
      <c r="E130" s="41" t="s">
        <v>25</v>
      </c>
      <c r="F130" s="48">
        <v>5</v>
      </c>
      <c r="G130" s="49">
        <v>466.1</v>
      </c>
      <c r="H130" s="70" t="s">
        <v>187</v>
      </c>
      <c r="I130" s="59" t="s">
        <v>233</v>
      </c>
    </row>
    <row r="131" spans="1:10" s="21" customFormat="1" ht="47.25" x14ac:dyDescent="0.25">
      <c r="A131" s="41" t="s">
        <v>185</v>
      </c>
      <c r="B131" s="44">
        <v>128</v>
      </c>
      <c r="C131" s="47">
        <v>40713302</v>
      </c>
      <c r="D131" s="43">
        <v>41393</v>
      </c>
      <c r="E131" s="41" t="s">
        <v>25</v>
      </c>
      <c r="F131" s="48">
        <v>5</v>
      </c>
      <c r="G131" s="49">
        <v>466.1</v>
      </c>
      <c r="H131" s="70" t="s">
        <v>187</v>
      </c>
      <c r="I131" s="58" t="s">
        <v>234</v>
      </c>
    </row>
    <row r="132" spans="1:10" s="35" customFormat="1" ht="47.25" x14ac:dyDescent="0.25">
      <c r="A132" s="41" t="s">
        <v>185</v>
      </c>
      <c r="B132" s="44">
        <v>129</v>
      </c>
      <c r="C132" s="47">
        <v>40714248</v>
      </c>
      <c r="D132" s="43">
        <v>41393</v>
      </c>
      <c r="E132" s="41" t="s">
        <v>25</v>
      </c>
      <c r="F132" s="48">
        <v>15</v>
      </c>
      <c r="G132" s="49">
        <v>466.1</v>
      </c>
      <c r="H132" s="70" t="s">
        <v>187</v>
      </c>
      <c r="I132" s="58" t="s">
        <v>235</v>
      </c>
    </row>
    <row r="133" spans="1:10" s="35" customFormat="1" ht="47.25" x14ac:dyDescent="0.25">
      <c r="A133" s="41" t="s">
        <v>185</v>
      </c>
      <c r="B133" s="44">
        <v>130</v>
      </c>
      <c r="C133" s="42">
        <v>40717152</v>
      </c>
      <c r="D133" s="43">
        <v>41386</v>
      </c>
      <c r="E133" s="41" t="s">
        <v>25</v>
      </c>
      <c r="F133" s="48">
        <v>7</v>
      </c>
      <c r="G133" s="49">
        <v>466.1</v>
      </c>
      <c r="H133" s="70" t="s">
        <v>187</v>
      </c>
      <c r="I133" s="34" t="s">
        <v>236</v>
      </c>
    </row>
    <row r="134" spans="1:10" s="35" customFormat="1" ht="47.25" x14ac:dyDescent="0.25">
      <c r="A134" s="41" t="s">
        <v>185</v>
      </c>
      <c r="B134" s="44">
        <v>131</v>
      </c>
      <c r="C134" s="42">
        <v>40717225</v>
      </c>
      <c r="D134" s="43">
        <v>41393</v>
      </c>
      <c r="E134" s="41" t="s">
        <v>25</v>
      </c>
      <c r="F134" s="48">
        <v>15</v>
      </c>
      <c r="G134" s="49">
        <v>466.1</v>
      </c>
      <c r="H134" s="70" t="s">
        <v>187</v>
      </c>
      <c r="I134" s="60" t="s">
        <v>237</v>
      </c>
    </row>
    <row r="135" spans="1:10" s="40" customFormat="1" ht="30" customHeight="1" x14ac:dyDescent="0.25">
      <c r="A135" s="41" t="s">
        <v>185</v>
      </c>
      <c r="B135" s="44">
        <v>132</v>
      </c>
      <c r="C135" s="47">
        <v>40693432</v>
      </c>
      <c r="D135" s="51">
        <v>41379</v>
      </c>
      <c r="E135" s="52" t="s">
        <v>25</v>
      </c>
      <c r="F135" s="47">
        <v>7</v>
      </c>
      <c r="G135" s="50">
        <v>466.10169491525426</v>
      </c>
      <c r="H135" s="53" t="s">
        <v>256</v>
      </c>
      <c r="I135" s="61" t="s">
        <v>257</v>
      </c>
      <c r="J135" s="39"/>
    </row>
    <row r="136" spans="1:10" s="40" customFormat="1" ht="30" customHeight="1" x14ac:dyDescent="0.25">
      <c r="A136" s="41" t="s">
        <v>185</v>
      </c>
      <c r="B136" s="44">
        <v>133</v>
      </c>
      <c r="C136" s="47">
        <v>40693439</v>
      </c>
      <c r="D136" s="51">
        <v>41379</v>
      </c>
      <c r="E136" s="52" t="s">
        <v>25</v>
      </c>
      <c r="F136" s="47">
        <v>7</v>
      </c>
      <c r="G136" s="50">
        <v>466.10169491525426</v>
      </c>
      <c r="H136" s="53" t="s">
        <v>256</v>
      </c>
      <c r="I136" s="61" t="s">
        <v>257</v>
      </c>
      <c r="J136" s="39"/>
    </row>
    <row r="137" spans="1:10" s="40" customFormat="1" ht="30" customHeight="1" x14ac:dyDescent="0.25">
      <c r="A137" s="41" t="s">
        <v>185</v>
      </c>
      <c r="B137" s="44">
        <v>134</v>
      </c>
      <c r="C137" s="47">
        <v>40706185</v>
      </c>
      <c r="D137" s="51">
        <v>41367</v>
      </c>
      <c r="E137" s="52" t="s">
        <v>25</v>
      </c>
      <c r="F137" s="47">
        <v>12</v>
      </c>
      <c r="G137" s="50">
        <v>466.10169491525426</v>
      </c>
      <c r="H137" s="53" t="s">
        <v>258</v>
      </c>
      <c r="I137" s="62" t="s">
        <v>259</v>
      </c>
      <c r="J137" s="39"/>
    </row>
    <row r="138" spans="1:10" s="40" customFormat="1" ht="30" customHeight="1" x14ac:dyDescent="0.25">
      <c r="A138" s="41" t="s">
        <v>185</v>
      </c>
      <c r="B138" s="44">
        <v>135</v>
      </c>
      <c r="C138" s="47">
        <v>40706870</v>
      </c>
      <c r="D138" s="51">
        <v>41368</v>
      </c>
      <c r="E138" s="52" t="s">
        <v>25</v>
      </c>
      <c r="F138" s="47">
        <v>10</v>
      </c>
      <c r="G138" s="50">
        <v>466.10169491525426</v>
      </c>
      <c r="H138" s="53" t="s">
        <v>258</v>
      </c>
      <c r="I138" s="62" t="s">
        <v>260</v>
      </c>
      <c r="J138" s="39"/>
    </row>
    <row r="139" spans="1:10" s="40" customFormat="1" ht="30" customHeight="1" x14ac:dyDescent="0.25">
      <c r="A139" s="41" t="s">
        <v>185</v>
      </c>
      <c r="B139" s="44">
        <v>136</v>
      </c>
      <c r="C139" s="47">
        <v>40709855</v>
      </c>
      <c r="D139" s="51">
        <v>41369</v>
      </c>
      <c r="E139" s="52" t="s">
        <v>25</v>
      </c>
      <c r="F139" s="47">
        <v>10</v>
      </c>
      <c r="G139" s="50">
        <v>466.10169491525426</v>
      </c>
      <c r="H139" s="53" t="s">
        <v>261</v>
      </c>
      <c r="I139" s="62" t="s">
        <v>262</v>
      </c>
      <c r="J139" s="39"/>
    </row>
    <row r="140" spans="1:10" s="40" customFormat="1" ht="30" customHeight="1" x14ac:dyDescent="0.25">
      <c r="A140" s="41" t="s">
        <v>185</v>
      </c>
      <c r="B140" s="44">
        <v>137</v>
      </c>
      <c r="C140" s="42">
        <v>40716484</v>
      </c>
      <c r="D140" s="43">
        <v>41389</v>
      </c>
      <c r="E140" s="52" t="s">
        <v>25</v>
      </c>
      <c r="F140" s="42">
        <v>7</v>
      </c>
      <c r="G140" s="50">
        <v>466.10169491525426</v>
      </c>
      <c r="H140" s="69" t="s">
        <v>243</v>
      </c>
      <c r="I140" s="63" t="s">
        <v>263</v>
      </c>
      <c r="J140" s="39"/>
    </row>
    <row r="141" spans="1:10" s="40" customFormat="1" ht="30" customHeight="1" x14ac:dyDescent="0.25">
      <c r="A141" s="41" t="s">
        <v>185</v>
      </c>
      <c r="B141" s="44">
        <v>138</v>
      </c>
      <c r="C141" s="42">
        <v>40721318</v>
      </c>
      <c r="D141" s="43">
        <v>41389</v>
      </c>
      <c r="E141" s="52" t="s">
        <v>25</v>
      </c>
      <c r="F141" s="42">
        <v>7</v>
      </c>
      <c r="G141" s="50">
        <v>466.10169491525426</v>
      </c>
      <c r="H141" s="42" t="s">
        <v>240</v>
      </c>
      <c r="I141" s="63" t="s">
        <v>264</v>
      </c>
      <c r="J141" s="39"/>
    </row>
    <row r="143" spans="1:10" x14ac:dyDescent="0.25">
      <c r="F143" s="25"/>
      <c r="G143" s="27"/>
      <c r="H143" s="26"/>
    </row>
    <row r="144" spans="1:10" x14ac:dyDescent="0.25">
      <c r="F144" s="25"/>
      <c r="G144" s="24"/>
      <c r="H144" s="26"/>
    </row>
  </sheetData>
  <autoFilter ref="A3:I141"/>
  <pageMargins left="0.70866141732283472" right="0.70866141732283472" top="0.74803149606299213" bottom="0.74803149606299213" header="0.31496062992125984" footer="0.31496062992125984"/>
  <pageSetup paperSize="9" scale="9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User</cp:lastModifiedBy>
  <cp:lastPrinted>2011-04-29T10:58:37Z</cp:lastPrinted>
  <dcterms:created xsi:type="dcterms:W3CDTF">2010-04-23T14:29:34Z</dcterms:created>
  <dcterms:modified xsi:type="dcterms:W3CDTF">2013-05-31T11:15:09Z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