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1"/>
  </bookViews>
  <sheets>
    <sheet name="Свод" sheetId="25" r:id="rId1"/>
    <sheet name="Реестр закл. договоров" sheetId="21" r:id="rId2"/>
    <sheet name="из БД" sheetId="26" state="hidden" r:id="rId3"/>
  </sheets>
  <definedNames>
    <definedName name="_xlnm._FilterDatabase" localSheetId="2" hidden="1">'из БД'!$A$11:$BL$11</definedName>
    <definedName name="_xlnm._FilterDatabase" localSheetId="1" hidden="1">'Реестр закл. договоров'!$A$4:$U$296</definedName>
    <definedName name="_xlnm._FilterDatabase" localSheetId="0" hidden="1">Свод!$A$4:$K$125</definedName>
    <definedName name="_xlnm.Print_Area" localSheetId="1">'Реестр закл. договоров'!$A$1:$U$296</definedName>
    <definedName name="_xlnm.Print_Area" localSheetId="0">Свод!$A$1:$K$125</definedName>
  </definedNames>
  <calcPr calcId="145621" refMode="R1C1"/>
</workbook>
</file>

<file path=xl/calcChain.xml><?xml version="1.0" encoding="utf-8"?>
<calcChain xmlns="http://schemas.openxmlformats.org/spreadsheetml/2006/main">
  <c r="D5" i="25" l="1"/>
  <c r="E75" i="25"/>
  <c r="F75" i="25"/>
  <c r="G75" i="25"/>
  <c r="H75" i="25"/>
  <c r="I75" i="25"/>
  <c r="J75" i="25"/>
  <c r="K75" i="25"/>
  <c r="D75" i="25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<sst xmlns="http://schemas.openxmlformats.org/spreadsheetml/2006/main" count="5580" uniqueCount="444">
  <si>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</si>
  <si>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</si>
  <si>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</si>
  <si>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</si>
  <si>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</si>
  <si>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</si>
  <si>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</si>
  <si>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</si>
  <si>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</si>
  <si>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</si>
  <si>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</si>
  <si>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</si>
  <si>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</si>
  <si>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</si>
  <si>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</si>
  <si>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</si>
  <si>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</si>
  <si>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</si>
  <si>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</si>
  <si>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</si>
  <si>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</si>
  <si>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</si>
  <si>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</si>
  <si>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</si>
  <si>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</si>
  <si>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</si>
  <si>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</si>
  <si>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</si>
  <si>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</si>
  <si>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</si>
  <si>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</si>
  <si>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</si>
  <si>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</si>
  <si>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</si>
  <si>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</si>
  <si>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</si>
  <si>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</si>
  <si>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</si>
  <si>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</si>
  <si>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</si>
  <si>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</si>
  <si>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</si>
  <si>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</si>
  <si>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</si>
  <si>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</si>
  <si>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</si>
  <si>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</si>
  <si>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</si>
  <si>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</si>
  <si>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</si>
  <si>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</si>
  <si>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</si>
  <si>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</si>
  <si>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</si>
  <si>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</si>
  <si>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</si>
  <si>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</si>
  <si>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</si>
  <si>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</si>
  <si>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</si>
  <si>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</si>
  <si>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</si>
  <si>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</si>
  <si>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</si>
  <si>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</si>
  <si>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</si>
  <si>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</si>
  <si>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</si>
  <si>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</si>
  <si>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</si>
  <si>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</si>
  <si>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</si>
  <si>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</si>
  <si>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</si>
  <si>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</si>
  <si>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</si>
  <si>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</si>
  <si>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</si>
  <si>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</si>
  <si>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</si>
  <si>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</si>
  <si>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</si>
  <si>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</si>
  <si>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</si>
  <si>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</si>
  <si>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</si>
  <si>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</si>
  <si>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</si>
  <si>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</si>
  <si>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</si>
  <si>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</si>
  <si>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</si>
  <si>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</si>
  <si>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</si>
  <si>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</si>
  <si>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</si>
  <si>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</si>
  <si>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</si>
  <si>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</si>
  <si>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</si>
  <si>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</si>
  <si>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</si>
  <si>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</si>
  <si>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</si>
  <si>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</si>
  <si>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</si>
  <si>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</si>
  <si>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</si>
  <si>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</si>
  <si>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</si>
  <si>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</si>
  <si>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</si>
  <si>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</si>
  <si>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</si>
  <si>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</si>
  <si>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</si>
  <si>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</si>
  <si>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</si>
  <si>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</si>
  <si>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</si>
  <si>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</si>
  <si>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</si>
  <si>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</si>
  <si>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</si>
  <si>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</si>
  <si>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</si>
  <si>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</si>
  <si>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</si>
  <si>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</si>
  <si>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</si>
  <si>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</si>
  <si>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</si>
  <si>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</si>
  <si>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</si>
  <si>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</si>
  <si>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</si>
  <si>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</si>
  <si>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</si>
  <si>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</si>
  <si>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</si>
  <si>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</si>
  <si>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</si>
  <si>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</si>
  <si>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</si>
  <si>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</si>
  <si>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</si>
  <si>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</si>
  <si>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</si>
  <si>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</si>
  <si>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</si>
  <si>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</si>
  <si>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</si>
  <si>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</si>
  <si>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</si>
  <si>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</si>
  <si>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</si>
  <si>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</si>
  <si>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</si>
  <si>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</si>
  <si>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</si>
  <si>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</si>
  <si>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</si>
  <si>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</si>
  <si>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</si>
  <si>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</si>
  <si>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</si>
  <si>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</si>
  <si>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</si>
  <si>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</si>
  <si>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</si>
  <si>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</si>
  <si>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</si>
  <si>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</si>
  <si>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</si>
  <si>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</si>
  <si>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</si>
  <si>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</si>
  <si>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</si>
  <si>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</si>
  <si>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</si>
  <si>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</si>
  <si>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</si>
  <si>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</si>
  <si>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</si>
  <si>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</si>
  <si>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</si>
  <si>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</si>
  <si>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</si>
  <si>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</si>
  <si>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</si>
  <si>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</si>
  <si>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</si>
  <si>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</si>
  <si>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</si>
  <si>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</si>
  <si>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</si>
  <si>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</si>
  <si>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</si>
  <si>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</si>
  <si>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</si>
  <si>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</si>
  <si>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</si>
  <si>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</si>
  <si>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</si>
  <si>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</si>
  <si>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</si>
  <si>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</si>
  <si>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</si>
  <si>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</si>
  <si>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</si>
  <si>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</si>
  <si>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</si>
  <si>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</si>
  <si>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</si>
  <si>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</si>
  <si>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</si>
  <si>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</si>
  <si>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</si>
  <si>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</si>
  <si>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</si>
  <si>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</si>
  <si>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</si>
  <si>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</si>
  <si>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</si>
  <si>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</si>
  <si>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</si>
  <si>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</si>
  <si>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</si>
  <si>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</si>
  <si>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</si>
  <si>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</si>
  <si>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</si>
  <si>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</si>
  <si>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</si>
  <si>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</si>
  <si>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</si>
  <si>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</si>
  <si>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</si>
  <si>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</si>
  <si>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</si>
  <si>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</si>
  <si>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</si>
  <si>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</si>
  <si>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</si>
  <si>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</si>
  <si>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</si>
  <si>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</si>
  <si>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</si>
  <si>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</si>
  <si>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</si>
  <si>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</si>
  <si>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</si>
  <si>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</si>
  <si>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</si>
  <si>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</si>
  <si>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</si>
  <si>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</si>
  <si>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</si>
  <si>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</si>
  <si>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</si>
  <si>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</si>
  <si>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</si>
  <si>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</si>
  <si>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</si>
  <si>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</si>
  <si>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</si>
  <si>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</si>
  <si>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</si>
  <si>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</si>
  <si>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</si>
  <si>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</si>
  <si>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</si>
  <si>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</si>
  <si>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</si>
  <si>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</si>
  <si>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</si>
  <si>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</si>
  <si>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</si>
  <si>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</si>
  <si>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</si>
  <si>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</si>
  <si>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</si>
  <si>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</si>
  <si>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</si>
  <si>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</si>
  <si>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</si>
  <si>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</si>
  <si>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</si>
  <si>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</si>
  <si>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</si>
  <si>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</si>
  <si>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</si>
  <si>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</si>
  <si>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</si>
  <si>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</si>
  <si>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</si>
  <si>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</si>
  <si>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</si>
  <si>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</si>
  <si>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</si>
  <si>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</si>
  <si>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</si>
  <si>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</si>
  <si>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</si>
  <si>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</si>
  <si>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</si>
  <si>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</si>
  <si>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</si>
  <si>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</si>
  <si>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</si>
  <si>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</si>
  <si>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</si>
  <si>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</si>
  <si>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</si>
  <si>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</si>
  <si>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</si>
  <si>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</si>
  <si>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</si>
  <si>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</si>
  <si>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</si>
  <si>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</si>
  <si>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</si>
  <si>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</si>
  <si>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</si>
  <si>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</si>
  <si>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</si>
  <si>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</si>
  <si>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</si>
  <si>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</si>
  <si>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</si>
  <si>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</si>
  <si>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</si>
  <si>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</si>
  <si>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</si>
  <si>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</si>
  <si>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</si>
  <si>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</si>
  <si>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</si>
  <si>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</si>
  <si>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</si>
  <si>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</si>
  <si>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</si>
  <si>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</si>
  <si>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</si>
  <si>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</si>
  <si>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</si>
  <si>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</si>
  <si>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</si>
  <si>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</si>
  <si>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</si>
  <si>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</si>
  <si>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</si>
  <si>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</si>
  <si>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</si>
  <si>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</si>
  <si>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</si>
  <si>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</si>
  <si>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</si>
  <si>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</si>
  <si>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</si>
  <si>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</si>
  <si>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</si>
  <si>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</si>
  <si>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</si>
  <si>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</si>
  <si>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</si>
  <si>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</si>
  <si>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</si>
  <si>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</si>
  <si>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</si>
  <si>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</si>
  <si>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</si>
  <si>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</si>
  <si>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</si>
  <si>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</si>
  <si>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</si>
  <si>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</si>
  <si>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</si>
  <si>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</si>
  <si>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</si>
  <si>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</si>
  <si>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</si>
  <si>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</si>
  <si>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</si>
  <si>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</si>
  <si>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</si>
  <si>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</si>
  <si>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</si>
  <si>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24 месяца</t>
  </si>
  <si>
    <t>15 дней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</si>
  <si>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</si>
  <si>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</si>
  <si>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</si>
  <si>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</si>
  <si>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</si>
  <si>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</si>
  <si>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</si>
  <si>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</si>
  <si>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</si>
  <si>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</si>
  <si>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</si>
  <si>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</si>
  <si>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</si>
  <si>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</si>
  <si>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</si>
  <si>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</si>
  <si>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</si>
  <si>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</si>
  <si>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</si>
  <si>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</si>
  <si>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</si>
  <si>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</si>
  <si>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</si>
  <si>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</si>
  <si>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</si>
  <si>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</si>
  <si>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</si>
  <si>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</si>
  <si>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</si>
  <si>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</si>
  <si>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</si>
  <si>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</si>
  <si>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</si>
  <si>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</si>
  <si>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</si>
  <si>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</si>
  <si>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</si>
  <si>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</si>
  <si>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</si>
  <si>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</si>
  <si>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</si>
  <si>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</si>
  <si>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</si>
  <si>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</si>
  <si>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</si>
  <si>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</si>
  <si>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</si>
  <si>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</si>
  <si>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</si>
  <si>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</si>
  <si>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</si>
  <si>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ПС 35/10кВ Мокрушино.</t>
  </si>
  <si>
    <t>Сведения о деятельности филиала ОАО " МРСК Центра" - "Курскэнерго" по технологическому присоединению за Ноябрь 2014г.</t>
  </si>
  <si>
    <t>Пообъектная информация по заключенным договорам ТП за Ноябрь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</si>
</sst>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-mmm\-yy"/>
    <numFmt numFmtId="166" formatCode="#,##0.000"/>
    <numFmt numFmtId="167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</cellStyleXfs>
  <cellXfs count="110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23" fillId="2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166" fontId="9" fillId="9" borderId="8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9" borderId="9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9" fillId="9" borderId="1" xfId="0" applyNumberFormat="1" applyFont="1" applyFill="1" applyBorder="1" applyAlignment="1">
      <alignment horizontal="center" vertical="center"/>
    </xf>
  </cellXfs>
  <cellStyles count="55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2" xfId="2"/>
    <cellStyle name="Обычный_Лист2_1" xfId="49"/>
    <cellStyle name="Обычный_Лист2_2" xfId="54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view="pageBreakPreview" zoomScaleNormal="100" zoomScaleSheetLayoutView="100" workbookViewId="0">
      <pane ySplit="4" topLeftCell="A5" activePane="bottomLeft" state="frozen"/>
      <selection pane="bottomLeft" activeCell="F69" sqref="F69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2.28515625" style="86" customWidth="1"/>
    <col min="6" max="6" width="9.140625" style="7"/>
    <col min="7" max="7" width="12.28515625" style="87" customWidth="1"/>
    <col min="8" max="8" width="9.140625" style="7"/>
    <col min="9" max="9" width="12.28515625" style="87" customWidth="1"/>
    <col min="10" max="10" width="9.140625" style="4"/>
    <col min="11" max="11" width="12.28515625" style="86" customWidth="1"/>
  </cols>
  <sheetData>
    <row r="1" spans="1:11" ht="15.75" thickBot="1" x14ac:dyDescent="0.3">
      <c r="A1" s="96" t="s">
        <v>442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customHeight="1" thickBot="1" x14ac:dyDescent="0.3">
      <c r="A2" s="97" t="s">
        <v>384</v>
      </c>
      <c r="B2" s="56"/>
      <c r="C2" s="97" t="s">
        <v>31</v>
      </c>
      <c r="D2" s="99" t="s">
        <v>32</v>
      </c>
      <c r="E2" s="99"/>
      <c r="F2" s="99" t="s">
        <v>33</v>
      </c>
      <c r="G2" s="99"/>
      <c r="H2" s="99" t="s">
        <v>34</v>
      </c>
      <c r="I2" s="100"/>
      <c r="J2" s="99" t="s">
        <v>35</v>
      </c>
      <c r="K2" s="99"/>
    </row>
    <row r="3" spans="1:11" ht="46.5" customHeight="1" thickBot="1" x14ac:dyDescent="0.3">
      <c r="A3" s="98"/>
      <c r="B3" s="57" t="s">
        <v>385</v>
      </c>
      <c r="C3" s="98"/>
      <c r="D3" s="99"/>
      <c r="E3" s="99"/>
      <c r="F3" s="99"/>
      <c r="G3" s="99"/>
      <c r="H3" s="99"/>
      <c r="I3" s="100"/>
      <c r="J3" s="99"/>
      <c r="K3" s="99"/>
    </row>
    <row r="4" spans="1:11" ht="15.75" thickBot="1" x14ac:dyDescent="0.3">
      <c r="A4" s="98"/>
      <c r="B4" s="57"/>
      <c r="C4" s="98"/>
      <c r="D4" s="58" t="s">
        <v>37</v>
      </c>
      <c r="E4" s="59" t="s">
        <v>38</v>
      </c>
      <c r="F4" s="58" t="s">
        <v>37</v>
      </c>
      <c r="G4" s="59" t="s">
        <v>38</v>
      </c>
      <c r="H4" s="58" t="s">
        <v>37</v>
      </c>
      <c r="I4" s="59" t="s">
        <v>38</v>
      </c>
      <c r="J4" s="58" t="s">
        <v>37</v>
      </c>
      <c r="K4" s="59" t="s">
        <v>38</v>
      </c>
    </row>
    <row r="5" spans="1:11" ht="16.5" customHeight="1" x14ac:dyDescent="0.25">
      <c r="A5" s="60" t="s">
        <v>39</v>
      </c>
      <c r="B5" s="61"/>
      <c r="C5" s="61" t="s">
        <v>47</v>
      </c>
      <c r="D5" s="61">
        <f t="shared" ref="D5:K5" si="0">SUM(D6:D74)</f>
        <v>160</v>
      </c>
      <c r="E5" s="84">
        <f t="shared" si="0"/>
        <v>2.1489000000000007</v>
      </c>
      <c r="F5" s="61">
        <f t="shared" si="0"/>
        <v>159</v>
      </c>
      <c r="G5" s="84">
        <f t="shared" si="0"/>
        <v>2.9614999999999996</v>
      </c>
      <c r="H5" s="61">
        <f t="shared" si="0"/>
        <v>56</v>
      </c>
      <c r="I5" s="84">
        <f t="shared" si="0"/>
        <v>0.71290000000000009</v>
      </c>
      <c r="J5" s="61">
        <f t="shared" si="0"/>
        <v>21</v>
      </c>
      <c r="K5" s="88">
        <f t="shared" si="0"/>
        <v>2.0634999999999999</v>
      </c>
    </row>
    <row r="6" spans="1:11" s="1" customFormat="1" ht="16.5" customHeight="1" x14ac:dyDescent="0.25">
      <c r="A6" s="63" t="s">
        <v>39</v>
      </c>
      <c r="B6" s="64">
        <v>1</v>
      </c>
      <c r="C6" s="67" t="s">
        <v>252</v>
      </c>
      <c r="D6" s="65">
        <v>1</v>
      </c>
      <c r="E6" s="85">
        <v>5.0000000000000001E-3</v>
      </c>
      <c r="F6" s="65">
        <v>1</v>
      </c>
      <c r="G6" s="85">
        <v>5.0000000000000001E-3</v>
      </c>
      <c r="H6" s="65">
        <v>0</v>
      </c>
      <c r="I6" s="85">
        <v>0</v>
      </c>
      <c r="J6" s="66">
        <v>0</v>
      </c>
      <c r="K6" s="89">
        <v>0</v>
      </c>
    </row>
    <row r="7" spans="1:11" s="1" customFormat="1" ht="16.5" customHeight="1" x14ac:dyDescent="0.25">
      <c r="A7" s="63" t="s">
        <v>39</v>
      </c>
      <c r="B7" s="64">
        <v>2</v>
      </c>
      <c r="C7" s="67" t="s">
        <v>103</v>
      </c>
      <c r="D7" s="65">
        <v>1</v>
      </c>
      <c r="E7" s="85">
        <v>8.0000000000000002E-3</v>
      </c>
      <c r="F7" s="65">
        <v>3</v>
      </c>
      <c r="G7" s="85">
        <v>2.41E-2</v>
      </c>
      <c r="H7" s="65">
        <v>0</v>
      </c>
      <c r="I7" s="85">
        <v>0</v>
      </c>
      <c r="J7" s="66">
        <v>0</v>
      </c>
      <c r="K7" s="89">
        <v>0</v>
      </c>
    </row>
    <row r="8" spans="1:11" s="1" customFormat="1" ht="16.5" customHeight="1" x14ac:dyDescent="0.25">
      <c r="A8" s="63" t="s">
        <v>39</v>
      </c>
      <c r="B8" s="64">
        <v>3</v>
      </c>
      <c r="C8" s="67" t="s">
        <v>178</v>
      </c>
      <c r="D8" s="65">
        <v>0</v>
      </c>
      <c r="E8" s="85">
        <v>0</v>
      </c>
      <c r="F8" s="65">
        <v>1</v>
      </c>
      <c r="G8" s="85">
        <v>1.1000000000000001E-3</v>
      </c>
      <c r="H8" s="65">
        <v>0</v>
      </c>
      <c r="I8" s="85">
        <v>0</v>
      </c>
      <c r="J8" s="66">
        <v>0</v>
      </c>
      <c r="K8" s="89">
        <v>0</v>
      </c>
    </row>
    <row r="9" spans="1:11" s="1" customFormat="1" ht="16.5" customHeight="1" x14ac:dyDescent="0.25">
      <c r="A9" s="63" t="s">
        <v>39</v>
      </c>
      <c r="B9" s="64">
        <v>4</v>
      </c>
      <c r="C9" s="67" t="s">
        <v>113</v>
      </c>
      <c r="D9" s="65">
        <v>1</v>
      </c>
      <c r="E9" s="85">
        <v>1.2E-2</v>
      </c>
      <c r="F9" s="65">
        <v>2</v>
      </c>
      <c r="G9" s="85">
        <v>2.4E-2</v>
      </c>
      <c r="H9" s="65">
        <v>0</v>
      </c>
      <c r="I9" s="85">
        <v>0</v>
      </c>
      <c r="J9" s="66">
        <v>0</v>
      </c>
      <c r="K9" s="89">
        <v>0</v>
      </c>
    </row>
    <row r="10" spans="1:11" s="1" customFormat="1" ht="16.5" customHeight="1" x14ac:dyDescent="0.25">
      <c r="A10" s="63" t="s">
        <v>39</v>
      </c>
      <c r="B10" s="64">
        <v>5</v>
      </c>
      <c r="C10" s="67" t="s">
        <v>20</v>
      </c>
      <c r="D10" s="65">
        <v>9</v>
      </c>
      <c r="E10" s="85">
        <v>0.1075</v>
      </c>
      <c r="F10" s="65">
        <v>5</v>
      </c>
      <c r="G10" s="85">
        <v>7.9000000000000001E-2</v>
      </c>
      <c r="H10" s="65">
        <v>1</v>
      </c>
      <c r="I10" s="85">
        <v>7.0000000000000001E-3</v>
      </c>
      <c r="J10" s="66">
        <v>0</v>
      </c>
      <c r="K10" s="89">
        <v>0</v>
      </c>
    </row>
    <row r="11" spans="1:11" s="1" customFormat="1" ht="16.5" customHeight="1" x14ac:dyDescent="0.25">
      <c r="A11" s="63" t="s">
        <v>39</v>
      </c>
      <c r="B11" s="64">
        <v>6</v>
      </c>
      <c r="C11" s="67" t="s">
        <v>93</v>
      </c>
      <c r="D11" s="65">
        <v>1</v>
      </c>
      <c r="E11" s="85">
        <v>7.0000000000000001E-3</v>
      </c>
      <c r="F11" s="65">
        <v>0</v>
      </c>
      <c r="G11" s="85">
        <v>0</v>
      </c>
      <c r="H11" s="65">
        <v>0</v>
      </c>
      <c r="I11" s="85">
        <v>0</v>
      </c>
      <c r="J11" s="66">
        <v>0</v>
      </c>
      <c r="K11" s="89">
        <v>0</v>
      </c>
    </row>
    <row r="12" spans="1:11" s="1" customFormat="1" ht="16.5" customHeight="1" x14ac:dyDescent="0.25">
      <c r="A12" s="63" t="s">
        <v>39</v>
      </c>
      <c r="B12" s="64">
        <v>7</v>
      </c>
      <c r="C12" s="67" t="s">
        <v>61</v>
      </c>
      <c r="D12" s="65">
        <v>9</v>
      </c>
      <c r="E12" s="85">
        <v>6.9000000000000006E-2</v>
      </c>
      <c r="F12" s="65">
        <v>9</v>
      </c>
      <c r="G12" s="85">
        <v>7.85E-2</v>
      </c>
      <c r="H12" s="65">
        <v>1</v>
      </c>
      <c r="I12" s="85">
        <v>1.4E-2</v>
      </c>
      <c r="J12" s="66">
        <v>0</v>
      </c>
      <c r="K12" s="89">
        <v>0</v>
      </c>
    </row>
    <row r="13" spans="1:11" s="1" customFormat="1" ht="16.5" customHeight="1" x14ac:dyDescent="0.25">
      <c r="A13" s="63" t="s">
        <v>39</v>
      </c>
      <c r="B13" s="64">
        <v>8</v>
      </c>
      <c r="C13" s="67" t="s">
        <v>238</v>
      </c>
      <c r="D13" s="65">
        <v>2</v>
      </c>
      <c r="E13" s="85">
        <v>1.5100000000000001E-2</v>
      </c>
      <c r="F13" s="65">
        <v>0</v>
      </c>
      <c r="G13" s="85">
        <v>0</v>
      </c>
      <c r="H13" s="65">
        <v>0</v>
      </c>
      <c r="I13" s="85">
        <v>0</v>
      </c>
      <c r="J13" s="66">
        <v>0</v>
      </c>
      <c r="K13" s="89">
        <v>0</v>
      </c>
    </row>
    <row r="14" spans="1:11" s="1" customFormat="1" ht="16.5" customHeight="1" x14ac:dyDescent="0.25">
      <c r="A14" s="63" t="s">
        <v>39</v>
      </c>
      <c r="B14" s="64">
        <v>9</v>
      </c>
      <c r="C14" s="67" t="s">
        <v>21</v>
      </c>
      <c r="D14" s="65">
        <v>19</v>
      </c>
      <c r="E14" s="85">
        <v>0.25650000000000001</v>
      </c>
      <c r="F14" s="65">
        <v>18</v>
      </c>
      <c r="G14" s="85">
        <v>0.17150000000000004</v>
      </c>
      <c r="H14" s="65">
        <v>3</v>
      </c>
      <c r="I14" s="85">
        <v>3.2000000000000001E-2</v>
      </c>
      <c r="J14" s="66">
        <v>3</v>
      </c>
      <c r="K14" s="89">
        <v>3.1000000000000028E-2</v>
      </c>
    </row>
    <row r="15" spans="1:11" s="1" customFormat="1" ht="16.5" customHeight="1" x14ac:dyDescent="0.25">
      <c r="A15" s="63" t="s">
        <v>39</v>
      </c>
      <c r="B15" s="64">
        <v>10</v>
      </c>
      <c r="C15" s="67" t="s">
        <v>179</v>
      </c>
      <c r="D15" s="65">
        <v>0</v>
      </c>
      <c r="E15" s="85">
        <v>0</v>
      </c>
      <c r="F15" s="65">
        <v>0</v>
      </c>
      <c r="G15" s="85">
        <v>0</v>
      </c>
      <c r="H15" s="65">
        <v>1</v>
      </c>
      <c r="I15" s="85">
        <v>1.4999999999999999E-2</v>
      </c>
      <c r="J15" s="66">
        <v>0</v>
      </c>
      <c r="K15" s="89">
        <v>0</v>
      </c>
    </row>
    <row r="16" spans="1:11" s="1" customFormat="1" ht="16.5" customHeight="1" x14ac:dyDescent="0.25">
      <c r="A16" s="63" t="s">
        <v>39</v>
      </c>
      <c r="B16" s="64">
        <v>11</v>
      </c>
      <c r="C16" s="67" t="s">
        <v>220</v>
      </c>
      <c r="D16" s="65">
        <v>1</v>
      </c>
      <c r="E16" s="85">
        <v>1.2999999999999999E-2</v>
      </c>
      <c r="F16" s="65">
        <v>1</v>
      </c>
      <c r="G16" s="85">
        <v>1.2999999999999999E-2</v>
      </c>
      <c r="H16" s="65">
        <v>0</v>
      </c>
      <c r="I16" s="85">
        <v>0</v>
      </c>
      <c r="J16" s="66">
        <v>0</v>
      </c>
      <c r="K16" s="89">
        <v>0</v>
      </c>
    </row>
    <row r="17" spans="1:11" s="1" customFormat="1" ht="16.5" customHeight="1" x14ac:dyDescent="0.25">
      <c r="A17" s="63" t="s">
        <v>39</v>
      </c>
      <c r="B17" s="64">
        <v>12</v>
      </c>
      <c r="C17" s="67" t="s">
        <v>22</v>
      </c>
      <c r="D17" s="65">
        <v>1</v>
      </c>
      <c r="E17" s="85">
        <v>7.0000000000000001E-3</v>
      </c>
      <c r="F17" s="65">
        <v>1</v>
      </c>
      <c r="G17" s="85">
        <v>6.0000000000000001E-3</v>
      </c>
      <c r="H17" s="65">
        <v>1</v>
      </c>
      <c r="I17" s="85">
        <v>2.5000000000000001E-3</v>
      </c>
      <c r="J17" s="66">
        <v>0</v>
      </c>
      <c r="K17" s="89">
        <v>0</v>
      </c>
    </row>
    <row r="18" spans="1:11" s="1" customFormat="1" ht="16.5" customHeight="1" x14ac:dyDescent="0.25">
      <c r="A18" s="63" t="s">
        <v>39</v>
      </c>
      <c r="B18" s="64">
        <v>13</v>
      </c>
      <c r="C18" s="67" t="s">
        <v>94</v>
      </c>
      <c r="D18" s="65">
        <v>1</v>
      </c>
      <c r="E18" s="85">
        <v>0.01</v>
      </c>
      <c r="F18" s="65">
        <v>0</v>
      </c>
      <c r="G18" s="85">
        <v>0</v>
      </c>
      <c r="H18" s="65">
        <v>0</v>
      </c>
      <c r="I18" s="85">
        <v>0</v>
      </c>
      <c r="J18" s="66">
        <v>0</v>
      </c>
      <c r="K18" s="89">
        <v>0</v>
      </c>
    </row>
    <row r="19" spans="1:11" s="1" customFormat="1" ht="16.5" customHeight="1" x14ac:dyDescent="0.25">
      <c r="A19" s="63" t="s">
        <v>39</v>
      </c>
      <c r="B19" s="64">
        <v>14</v>
      </c>
      <c r="C19" s="67" t="s">
        <v>112</v>
      </c>
      <c r="D19" s="65">
        <v>0</v>
      </c>
      <c r="E19" s="85">
        <v>0</v>
      </c>
      <c r="F19" s="65">
        <v>1</v>
      </c>
      <c r="G19" s="85">
        <v>0.01</v>
      </c>
      <c r="H19" s="65">
        <v>0</v>
      </c>
      <c r="I19" s="85">
        <v>0</v>
      </c>
      <c r="J19" s="66">
        <v>0</v>
      </c>
      <c r="K19" s="89">
        <v>0</v>
      </c>
    </row>
    <row r="20" spans="1:11" s="1" customFormat="1" ht="16.5" customHeight="1" x14ac:dyDescent="0.25">
      <c r="A20" s="63" t="s">
        <v>39</v>
      </c>
      <c r="B20" s="64">
        <v>15</v>
      </c>
      <c r="C20" s="67" t="s">
        <v>138</v>
      </c>
      <c r="D20" s="65">
        <v>1</v>
      </c>
      <c r="E20" s="85">
        <v>1.1000000000000001E-3</v>
      </c>
      <c r="F20" s="65">
        <v>1</v>
      </c>
      <c r="G20" s="85">
        <v>1.1000000000000001E-3</v>
      </c>
      <c r="H20" s="65">
        <v>0</v>
      </c>
      <c r="I20" s="85">
        <v>0</v>
      </c>
      <c r="J20" s="66">
        <v>0</v>
      </c>
      <c r="K20" s="89">
        <v>0</v>
      </c>
    </row>
    <row r="21" spans="1:11" s="1" customFormat="1" ht="16.5" customHeight="1" x14ac:dyDescent="0.25">
      <c r="A21" s="63" t="s">
        <v>39</v>
      </c>
      <c r="B21" s="64">
        <v>16</v>
      </c>
      <c r="C21" s="67" t="s">
        <v>108</v>
      </c>
      <c r="D21" s="65">
        <v>0</v>
      </c>
      <c r="E21" s="85">
        <v>0</v>
      </c>
      <c r="F21" s="65">
        <v>2</v>
      </c>
      <c r="G21" s="85">
        <v>1.3100000000000001E-2</v>
      </c>
      <c r="H21" s="65">
        <v>0</v>
      </c>
      <c r="I21" s="85">
        <v>0</v>
      </c>
      <c r="J21" s="66">
        <v>0</v>
      </c>
      <c r="K21" s="89">
        <v>0</v>
      </c>
    </row>
    <row r="22" spans="1:11" s="1" customFormat="1" ht="16.5" customHeight="1" x14ac:dyDescent="0.25">
      <c r="A22" s="63" t="s">
        <v>39</v>
      </c>
      <c r="B22" s="64">
        <v>17</v>
      </c>
      <c r="C22" s="67" t="s">
        <v>194</v>
      </c>
      <c r="D22" s="65">
        <v>2</v>
      </c>
      <c r="E22" s="85">
        <v>1.9E-2</v>
      </c>
      <c r="F22" s="65">
        <v>1</v>
      </c>
      <c r="G22" s="85">
        <v>1.4999999999999999E-2</v>
      </c>
      <c r="H22" s="65">
        <v>1</v>
      </c>
      <c r="I22" s="85">
        <v>0.02</v>
      </c>
      <c r="J22" s="66">
        <v>0</v>
      </c>
      <c r="K22" s="89">
        <v>0</v>
      </c>
    </row>
    <row r="23" spans="1:11" s="1" customFormat="1" ht="16.5" customHeight="1" x14ac:dyDescent="0.25">
      <c r="A23" s="63" t="s">
        <v>39</v>
      </c>
      <c r="B23" s="64">
        <v>18</v>
      </c>
      <c r="C23" s="67" t="s">
        <v>54</v>
      </c>
      <c r="D23" s="65">
        <v>1</v>
      </c>
      <c r="E23" s="85">
        <v>0.01</v>
      </c>
      <c r="F23" s="65">
        <v>2</v>
      </c>
      <c r="G23" s="85">
        <v>1.2E-2</v>
      </c>
      <c r="H23" s="65">
        <v>0</v>
      </c>
      <c r="I23" s="85">
        <v>0</v>
      </c>
      <c r="J23" s="66">
        <v>0</v>
      </c>
      <c r="K23" s="89">
        <v>0</v>
      </c>
    </row>
    <row r="24" spans="1:11" s="1" customFormat="1" ht="16.5" customHeight="1" x14ac:dyDescent="0.25">
      <c r="A24" s="63" t="s">
        <v>39</v>
      </c>
      <c r="B24" s="64">
        <v>19</v>
      </c>
      <c r="C24" s="67" t="s">
        <v>181</v>
      </c>
      <c r="D24" s="65">
        <v>0</v>
      </c>
      <c r="E24" s="85">
        <v>0</v>
      </c>
      <c r="F24" s="65">
        <v>1</v>
      </c>
      <c r="G24" s="85">
        <v>1.4999999999999999E-2</v>
      </c>
      <c r="H24" s="65">
        <v>0</v>
      </c>
      <c r="I24" s="85">
        <v>0</v>
      </c>
      <c r="J24" s="66">
        <v>1</v>
      </c>
      <c r="K24" s="89">
        <v>0.01</v>
      </c>
    </row>
    <row r="25" spans="1:11" s="1" customFormat="1" ht="16.5" customHeight="1" x14ac:dyDescent="0.25">
      <c r="A25" s="63" t="s">
        <v>39</v>
      </c>
      <c r="B25" s="64">
        <v>20</v>
      </c>
      <c r="C25" s="67" t="s">
        <v>104</v>
      </c>
      <c r="D25" s="65">
        <v>1</v>
      </c>
      <c r="E25" s="85">
        <v>4.0000000000000001E-3</v>
      </c>
      <c r="F25" s="65">
        <v>0</v>
      </c>
      <c r="G25" s="85">
        <v>0</v>
      </c>
      <c r="H25" s="65">
        <v>1</v>
      </c>
      <c r="I25" s="85">
        <v>1.4999999999999999E-2</v>
      </c>
      <c r="J25" s="66">
        <v>0</v>
      </c>
      <c r="K25" s="89">
        <v>0</v>
      </c>
    </row>
    <row r="26" spans="1:11" s="1" customFormat="1" ht="16.5" customHeight="1" x14ac:dyDescent="0.25">
      <c r="A26" s="63" t="s">
        <v>39</v>
      </c>
      <c r="B26" s="64">
        <v>21</v>
      </c>
      <c r="C26" s="67" t="s">
        <v>58</v>
      </c>
      <c r="D26" s="65">
        <v>1</v>
      </c>
      <c r="E26" s="85">
        <v>0.05</v>
      </c>
      <c r="F26" s="65">
        <v>1</v>
      </c>
      <c r="G26" s="85">
        <v>1.2</v>
      </c>
      <c r="H26" s="65">
        <v>0</v>
      </c>
      <c r="I26" s="85">
        <v>0</v>
      </c>
      <c r="J26" s="66">
        <v>0</v>
      </c>
      <c r="K26" s="89">
        <v>0</v>
      </c>
    </row>
    <row r="27" spans="1:11" s="1" customFormat="1" ht="16.5" customHeight="1" x14ac:dyDescent="0.25">
      <c r="A27" s="63" t="s">
        <v>39</v>
      </c>
      <c r="B27" s="64">
        <v>22</v>
      </c>
      <c r="C27" s="67" t="s">
        <v>169</v>
      </c>
      <c r="D27" s="65">
        <v>0</v>
      </c>
      <c r="E27" s="85">
        <v>0</v>
      </c>
      <c r="F27" s="65">
        <v>2</v>
      </c>
      <c r="G27" s="85">
        <v>1.4999999999999999E-2</v>
      </c>
      <c r="H27" s="65">
        <v>0</v>
      </c>
      <c r="I27" s="85">
        <v>0</v>
      </c>
      <c r="J27" s="66">
        <v>0</v>
      </c>
      <c r="K27" s="89">
        <v>0</v>
      </c>
    </row>
    <row r="28" spans="1:11" s="1" customFormat="1" ht="16.5" customHeight="1" x14ac:dyDescent="0.25">
      <c r="A28" s="63" t="s">
        <v>39</v>
      </c>
      <c r="B28" s="64">
        <v>23</v>
      </c>
      <c r="C28" s="67" t="s">
        <v>107</v>
      </c>
      <c r="D28" s="65">
        <v>0</v>
      </c>
      <c r="E28" s="85">
        <v>0</v>
      </c>
      <c r="F28" s="65">
        <v>0</v>
      </c>
      <c r="G28" s="85">
        <v>0</v>
      </c>
      <c r="H28" s="65">
        <v>1</v>
      </c>
      <c r="I28" s="85">
        <v>1.4999999999999999E-2</v>
      </c>
      <c r="J28" s="66">
        <v>0</v>
      </c>
      <c r="K28" s="89">
        <v>0</v>
      </c>
    </row>
    <row r="29" spans="1:11" s="1" customFormat="1" ht="16.5" customHeight="1" x14ac:dyDescent="0.25">
      <c r="A29" s="63" t="s">
        <v>39</v>
      </c>
      <c r="B29" s="64">
        <v>24</v>
      </c>
      <c r="C29" s="67" t="s">
        <v>273</v>
      </c>
      <c r="D29" s="65">
        <v>0</v>
      </c>
      <c r="E29" s="85">
        <v>0</v>
      </c>
      <c r="F29" s="65">
        <v>1</v>
      </c>
      <c r="G29" s="85">
        <v>1.1000000000000001E-3</v>
      </c>
      <c r="H29" s="65">
        <v>0</v>
      </c>
      <c r="I29" s="85">
        <v>0</v>
      </c>
      <c r="J29" s="66">
        <v>0</v>
      </c>
      <c r="K29" s="89">
        <v>0</v>
      </c>
    </row>
    <row r="30" spans="1:11" s="1" customFormat="1" ht="16.5" customHeight="1" x14ac:dyDescent="0.25">
      <c r="A30" s="63" t="s">
        <v>39</v>
      </c>
      <c r="B30" s="64">
        <v>25</v>
      </c>
      <c r="C30" s="67" t="s">
        <v>142</v>
      </c>
      <c r="D30" s="65">
        <v>1</v>
      </c>
      <c r="E30" s="85">
        <v>1.4999999999999999E-2</v>
      </c>
      <c r="F30" s="65">
        <v>1</v>
      </c>
      <c r="G30" s="85">
        <v>1.4999999999999999E-2</v>
      </c>
      <c r="H30" s="65">
        <v>0</v>
      </c>
      <c r="I30" s="85">
        <v>0</v>
      </c>
      <c r="J30" s="66">
        <v>0</v>
      </c>
      <c r="K30" s="89">
        <v>0</v>
      </c>
    </row>
    <row r="31" spans="1:11" s="1" customFormat="1" ht="16.5" customHeight="1" x14ac:dyDescent="0.25">
      <c r="A31" s="63" t="s">
        <v>39</v>
      </c>
      <c r="B31" s="64">
        <v>26</v>
      </c>
      <c r="C31" s="67" t="s">
        <v>118</v>
      </c>
      <c r="D31" s="65">
        <v>2</v>
      </c>
      <c r="E31" s="85">
        <v>1.0999999999999999E-2</v>
      </c>
      <c r="F31" s="65">
        <v>0</v>
      </c>
      <c r="G31" s="85">
        <v>0</v>
      </c>
      <c r="H31" s="65">
        <v>0</v>
      </c>
      <c r="I31" s="85">
        <v>0</v>
      </c>
      <c r="J31" s="66">
        <v>0</v>
      </c>
      <c r="K31" s="89">
        <v>0</v>
      </c>
    </row>
    <row r="32" spans="1:11" s="1" customFormat="1" ht="16.5" customHeight="1" x14ac:dyDescent="0.25">
      <c r="A32" s="63" t="s">
        <v>39</v>
      </c>
      <c r="B32" s="64">
        <v>27</v>
      </c>
      <c r="C32" s="67" t="s">
        <v>275</v>
      </c>
      <c r="D32" s="65">
        <v>0</v>
      </c>
      <c r="E32" s="85">
        <v>0</v>
      </c>
      <c r="F32" s="65">
        <v>0</v>
      </c>
      <c r="G32" s="85">
        <v>0</v>
      </c>
      <c r="H32" s="65">
        <v>1</v>
      </c>
      <c r="I32" s="85">
        <v>1.4999999999999999E-2</v>
      </c>
      <c r="J32" s="66">
        <v>0</v>
      </c>
      <c r="K32" s="89">
        <v>0</v>
      </c>
    </row>
    <row r="33" spans="1:11" s="1" customFormat="1" ht="16.5" customHeight="1" x14ac:dyDescent="0.25">
      <c r="A33" s="63" t="s">
        <v>39</v>
      </c>
      <c r="B33" s="64">
        <v>28</v>
      </c>
      <c r="C33" s="67" t="s">
        <v>96</v>
      </c>
      <c r="D33" s="65">
        <v>1</v>
      </c>
      <c r="E33" s="85">
        <v>1E-3</v>
      </c>
      <c r="F33" s="65">
        <v>1</v>
      </c>
      <c r="G33" s="85">
        <v>1E-3</v>
      </c>
      <c r="H33" s="65">
        <v>0</v>
      </c>
      <c r="I33" s="85">
        <v>0</v>
      </c>
      <c r="J33" s="66">
        <v>0</v>
      </c>
      <c r="K33" s="89">
        <v>0</v>
      </c>
    </row>
    <row r="34" spans="1:11" s="1" customFormat="1" ht="16.5" customHeight="1" x14ac:dyDescent="0.25">
      <c r="A34" s="63" t="s">
        <v>39</v>
      </c>
      <c r="B34" s="64">
        <v>29</v>
      </c>
      <c r="C34" s="67" t="s">
        <v>224</v>
      </c>
      <c r="D34" s="65">
        <v>0</v>
      </c>
      <c r="E34" s="85">
        <v>0</v>
      </c>
      <c r="F34" s="65">
        <v>1</v>
      </c>
      <c r="G34" s="85">
        <v>1.1000000000000001E-3</v>
      </c>
      <c r="H34" s="65">
        <v>0</v>
      </c>
      <c r="I34" s="85">
        <v>0</v>
      </c>
      <c r="J34" s="66">
        <v>0</v>
      </c>
      <c r="K34" s="89">
        <v>0</v>
      </c>
    </row>
    <row r="35" spans="1:11" s="1" customFormat="1" ht="16.5" customHeight="1" x14ac:dyDescent="0.25">
      <c r="A35" s="63" t="s">
        <v>39</v>
      </c>
      <c r="B35" s="64">
        <v>30</v>
      </c>
      <c r="C35" s="67" t="s">
        <v>105</v>
      </c>
      <c r="D35" s="65">
        <v>1</v>
      </c>
      <c r="E35" s="85">
        <v>1.2999999999999999E-2</v>
      </c>
      <c r="F35" s="65">
        <v>1</v>
      </c>
      <c r="G35" s="85">
        <v>1.2999999999999999E-2</v>
      </c>
      <c r="H35" s="65">
        <v>0</v>
      </c>
      <c r="I35" s="85">
        <v>0</v>
      </c>
      <c r="J35" s="66">
        <v>1</v>
      </c>
      <c r="K35" s="89">
        <v>0.5</v>
      </c>
    </row>
    <row r="36" spans="1:11" s="1" customFormat="1" ht="16.5" customHeight="1" x14ac:dyDescent="0.25">
      <c r="A36" s="63" t="s">
        <v>39</v>
      </c>
      <c r="B36" s="64">
        <v>31</v>
      </c>
      <c r="C36" s="67" t="s">
        <v>405</v>
      </c>
      <c r="D36" s="65">
        <v>1</v>
      </c>
      <c r="E36" s="85">
        <v>0.01</v>
      </c>
      <c r="F36" s="65">
        <v>6</v>
      </c>
      <c r="G36" s="85">
        <v>3.73E-2</v>
      </c>
      <c r="H36" s="65">
        <v>0</v>
      </c>
      <c r="I36" s="85">
        <v>0</v>
      </c>
      <c r="J36" s="66">
        <v>0</v>
      </c>
      <c r="K36" s="89">
        <v>0</v>
      </c>
    </row>
    <row r="37" spans="1:11" s="1" customFormat="1" ht="16.5" customHeight="1" x14ac:dyDescent="0.25">
      <c r="A37" s="63" t="s">
        <v>39</v>
      </c>
      <c r="B37" s="64">
        <v>32</v>
      </c>
      <c r="C37" s="67" t="s">
        <v>99</v>
      </c>
      <c r="D37" s="65">
        <v>1</v>
      </c>
      <c r="E37" s="85">
        <v>1.4999999999999999E-2</v>
      </c>
      <c r="F37" s="65">
        <v>0</v>
      </c>
      <c r="G37" s="85">
        <v>0</v>
      </c>
      <c r="H37" s="65">
        <v>0</v>
      </c>
      <c r="I37" s="85">
        <v>0</v>
      </c>
      <c r="J37" s="66">
        <v>0</v>
      </c>
      <c r="K37" s="89">
        <v>0</v>
      </c>
    </row>
    <row r="38" spans="1:11" s="1" customFormat="1" ht="16.5" customHeight="1" x14ac:dyDescent="0.25">
      <c r="A38" s="63" t="s">
        <v>39</v>
      </c>
      <c r="B38" s="64">
        <v>33</v>
      </c>
      <c r="C38" s="67" t="s">
        <v>197</v>
      </c>
      <c r="D38" s="65">
        <v>1</v>
      </c>
      <c r="E38" s="85">
        <v>1.4999999999999999E-2</v>
      </c>
      <c r="F38" s="65">
        <v>0</v>
      </c>
      <c r="G38" s="85">
        <v>0</v>
      </c>
      <c r="H38" s="65">
        <v>0</v>
      </c>
      <c r="I38" s="85">
        <v>0</v>
      </c>
      <c r="J38" s="66">
        <v>0</v>
      </c>
      <c r="K38" s="89">
        <v>0</v>
      </c>
    </row>
    <row r="39" spans="1:11" s="1" customFormat="1" ht="16.5" customHeight="1" x14ac:dyDescent="0.25">
      <c r="A39" s="63" t="s">
        <v>39</v>
      </c>
      <c r="B39" s="64">
        <v>34</v>
      </c>
      <c r="C39" s="67" t="s">
        <v>198</v>
      </c>
      <c r="D39" s="65">
        <v>10</v>
      </c>
      <c r="E39" s="85">
        <v>0.10400000000000002</v>
      </c>
      <c r="F39" s="65">
        <v>3</v>
      </c>
      <c r="G39" s="85">
        <v>2.8999999999999998E-2</v>
      </c>
      <c r="H39" s="65">
        <v>1</v>
      </c>
      <c r="I39" s="85">
        <v>1.4E-2</v>
      </c>
      <c r="J39" s="66">
        <v>3</v>
      </c>
      <c r="K39" s="89">
        <v>3.2000000000000001E-2</v>
      </c>
    </row>
    <row r="40" spans="1:11" s="1" customFormat="1" ht="16.5" customHeight="1" x14ac:dyDescent="0.25">
      <c r="A40" s="63" t="s">
        <v>39</v>
      </c>
      <c r="B40" s="64">
        <v>35</v>
      </c>
      <c r="C40" s="67" t="s">
        <v>23</v>
      </c>
      <c r="D40" s="65">
        <v>1</v>
      </c>
      <c r="E40" s="85">
        <v>1.4E-2</v>
      </c>
      <c r="F40" s="65">
        <v>0</v>
      </c>
      <c r="G40" s="85">
        <v>0</v>
      </c>
      <c r="H40" s="65">
        <v>2</v>
      </c>
      <c r="I40" s="85">
        <v>1.8000000000000002E-2</v>
      </c>
      <c r="J40" s="66">
        <v>0</v>
      </c>
      <c r="K40" s="89">
        <v>0</v>
      </c>
    </row>
    <row r="41" spans="1:11" s="1" customFormat="1" ht="16.5" customHeight="1" x14ac:dyDescent="0.25">
      <c r="A41" s="63" t="s">
        <v>39</v>
      </c>
      <c r="B41" s="64">
        <v>36</v>
      </c>
      <c r="C41" s="67" t="s">
        <v>24</v>
      </c>
      <c r="D41" s="65">
        <v>2</v>
      </c>
      <c r="E41" s="85">
        <v>2.3E-2</v>
      </c>
      <c r="F41" s="65">
        <v>6</v>
      </c>
      <c r="G41" s="85">
        <v>0.36350000000000005</v>
      </c>
      <c r="H41" s="65">
        <v>4</v>
      </c>
      <c r="I41" s="85">
        <v>6.6500000000000004E-2</v>
      </c>
      <c r="J41" s="66">
        <v>0</v>
      </c>
      <c r="K41" s="89">
        <v>0</v>
      </c>
    </row>
    <row r="42" spans="1:11" s="1" customFormat="1" ht="16.5" customHeight="1" x14ac:dyDescent="0.25">
      <c r="A42" s="63" t="s">
        <v>39</v>
      </c>
      <c r="B42" s="64">
        <v>37</v>
      </c>
      <c r="C42" s="67" t="s">
        <v>441</v>
      </c>
      <c r="D42" s="65">
        <v>1</v>
      </c>
      <c r="E42" s="85">
        <v>1.1000000000000001E-3</v>
      </c>
      <c r="F42" s="65">
        <v>0</v>
      </c>
      <c r="G42" s="85">
        <v>0</v>
      </c>
      <c r="H42" s="65">
        <v>0</v>
      </c>
      <c r="I42" s="85">
        <v>0</v>
      </c>
      <c r="J42" s="66">
        <v>0</v>
      </c>
      <c r="K42" s="89">
        <v>0</v>
      </c>
    </row>
    <row r="43" spans="1:11" s="1" customFormat="1" ht="16.5" customHeight="1" x14ac:dyDescent="0.25">
      <c r="A43" s="63" t="s">
        <v>39</v>
      </c>
      <c r="B43" s="64">
        <v>38</v>
      </c>
      <c r="C43" s="67" t="s">
        <v>160</v>
      </c>
      <c r="D43" s="65">
        <v>0</v>
      </c>
      <c r="E43" s="85">
        <v>0</v>
      </c>
      <c r="F43" s="65">
        <v>1</v>
      </c>
      <c r="G43" s="85">
        <v>3.5000000000000003E-2</v>
      </c>
      <c r="H43" s="65">
        <v>0</v>
      </c>
      <c r="I43" s="85">
        <v>0</v>
      </c>
      <c r="J43" s="66">
        <v>0</v>
      </c>
      <c r="K43" s="89">
        <v>0</v>
      </c>
    </row>
    <row r="44" spans="1:11" s="1" customFormat="1" ht="16.5" customHeight="1" x14ac:dyDescent="0.25">
      <c r="A44" s="63" t="s">
        <v>39</v>
      </c>
      <c r="B44" s="64">
        <v>39</v>
      </c>
      <c r="C44" s="67" t="s">
        <v>406</v>
      </c>
      <c r="D44" s="65">
        <v>1</v>
      </c>
      <c r="E44" s="85">
        <v>2.5000000000000001E-2</v>
      </c>
      <c r="F44" s="65">
        <v>0</v>
      </c>
      <c r="G44" s="85">
        <v>0</v>
      </c>
      <c r="H44" s="65">
        <v>0</v>
      </c>
      <c r="I44" s="85">
        <v>0</v>
      </c>
      <c r="J44" s="66">
        <v>0</v>
      </c>
      <c r="K44" s="89">
        <v>0</v>
      </c>
    </row>
    <row r="45" spans="1:11" s="1" customFormat="1" ht="16.5" customHeight="1" x14ac:dyDescent="0.25">
      <c r="A45" s="63" t="s">
        <v>39</v>
      </c>
      <c r="B45" s="64">
        <v>40</v>
      </c>
      <c r="C45" s="67" t="s">
        <v>25</v>
      </c>
      <c r="D45" s="65">
        <v>6</v>
      </c>
      <c r="E45" s="85">
        <v>0.115</v>
      </c>
      <c r="F45" s="65">
        <v>7</v>
      </c>
      <c r="G45" s="85">
        <v>6.3E-2</v>
      </c>
      <c r="H45" s="65">
        <v>4</v>
      </c>
      <c r="I45" s="85">
        <v>4.8000000000000001E-2</v>
      </c>
      <c r="J45" s="66">
        <v>1</v>
      </c>
      <c r="K45" s="89">
        <v>6.0000000000000053E-3</v>
      </c>
    </row>
    <row r="46" spans="1:11" ht="16.5" customHeight="1" x14ac:dyDescent="0.25">
      <c r="A46" s="63" t="s">
        <v>39</v>
      </c>
      <c r="B46" s="64">
        <v>41</v>
      </c>
      <c r="C46" s="67" t="s">
        <v>291</v>
      </c>
      <c r="D46" s="65">
        <v>1</v>
      </c>
      <c r="E46" s="85">
        <v>7.0000000000000001E-3</v>
      </c>
      <c r="F46" s="65">
        <v>1</v>
      </c>
      <c r="G46" s="85">
        <v>7.0000000000000001E-3</v>
      </c>
      <c r="H46" s="65">
        <v>0</v>
      </c>
      <c r="I46" s="85">
        <v>0</v>
      </c>
      <c r="J46" s="66">
        <v>0</v>
      </c>
      <c r="K46" s="89">
        <v>0</v>
      </c>
    </row>
    <row r="47" spans="1:11" ht="16.5" customHeight="1" x14ac:dyDescent="0.25">
      <c r="A47" s="63" t="s">
        <v>39</v>
      </c>
      <c r="B47" s="64">
        <v>42</v>
      </c>
      <c r="C47" s="67" t="s">
        <v>26</v>
      </c>
      <c r="D47" s="65">
        <v>29</v>
      </c>
      <c r="E47" s="85">
        <v>0.35750000000000021</v>
      </c>
      <c r="F47" s="65">
        <v>25</v>
      </c>
      <c r="G47" s="85">
        <v>0.31000000000000016</v>
      </c>
      <c r="H47" s="65">
        <v>12</v>
      </c>
      <c r="I47" s="85">
        <v>0.14850000000000002</v>
      </c>
      <c r="J47" s="66">
        <v>4</v>
      </c>
      <c r="K47" s="89">
        <v>0.38019999999999998</v>
      </c>
    </row>
    <row r="48" spans="1:11" ht="16.5" customHeight="1" x14ac:dyDescent="0.25">
      <c r="A48" s="63" t="s">
        <v>39</v>
      </c>
      <c r="B48" s="64">
        <v>43</v>
      </c>
      <c r="C48" s="67" t="s">
        <v>408</v>
      </c>
      <c r="D48" s="65">
        <v>0</v>
      </c>
      <c r="E48" s="85">
        <v>0</v>
      </c>
      <c r="F48" s="65">
        <v>1</v>
      </c>
      <c r="G48" s="85">
        <v>1.1000000000000001E-3</v>
      </c>
      <c r="H48" s="65">
        <v>0</v>
      </c>
      <c r="I48" s="85">
        <v>0</v>
      </c>
      <c r="J48" s="66">
        <v>0</v>
      </c>
      <c r="K48" s="89">
        <v>0</v>
      </c>
    </row>
    <row r="49" spans="1:11" ht="16.5" customHeight="1" x14ac:dyDescent="0.25">
      <c r="A49" s="63" t="s">
        <v>39</v>
      </c>
      <c r="B49" s="64">
        <v>44</v>
      </c>
      <c r="C49" s="67" t="s">
        <v>86</v>
      </c>
      <c r="D49" s="65">
        <v>0</v>
      </c>
      <c r="E49" s="85">
        <v>0</v>
      </c>
      <c r="F49" s="65">
        <v>1</v>
      </c>
      <c r="G49" s="85">
        <v>0.01</v>
      </c>
      <c r="H49" s="65">
        <v>0</v>
      </c>
      <c r="I49" s="85">
        <v>0</v>
      </c>
      <c r="J49" s="66">
        <v>0</v>
      </c>
      <c r="K49" s="89">
        <v>0</v>
      </c>
    </row>
    <row r="50" spans="1:11" ht="16.5" customHeight="1" x14ac:dyDescent="0.25">
      <c r="A50" s="63" t="s">
        <v>39</v>
      </c>
      <c r="B50" s="64">
        <v>45</v>
      </c>
      <c r="C50" s="67" t="s">
        <v>200</v>
      </c>
      <c r="D50" s="65">
        <v>0</v>
      </c>
      <c r="E50" s="85">
        <v>0</v>
      </c>
      <c r="F50" s="65">
        <v>1</v>
      </c>
      <c r="G50" s="85">
        <v>0.01</v>
      </c>
      <c r="H50" s="65">
        <v>0</v>
      </c>
      <c r="I50" s="85">
        <v>0</v>
      </c>
      <c r="J50" s="66">
        <v>0</v>
      </c>
      <c r="K50" s="89">
        <v>0</v>
      </c>
    </row>
    <row r="51" spans="1:11" ht="16.5" customHeight="1" x14ac:dyDescent="0.25">
      <c r="A51" s="63" t="s">
        <v>39</v>
      </c>
      <c r="B51" s="64">
        <v>46</v>
      </c>
      <c r="C51" s="67" t="s">
        <v>149</v>
      </c>
      <c r="D51" s="65">
        <v>1</v>
      </c>
      <c r="E51" s="85">
        <v>5.0000000000000001E-3</v>
      </c>
      <c r="F51" s="65">
        <v>1</v>
      </c>
      <c r="G51" s="85">
        <v>0.01</v>
      </c>
      <c r="H51" s="65">
        <v>0</v>
      </c>
      <c r="I51" s="85">
        <v>0</v>
      </c>
      <c r="J51" s="66">
        <v>0</v>
      </c>
      <c r="K51" s="89">
        <v>0</v>
      </c>
    </row>
    <row r="52" spans="1:11" ht="16.5" customHeight="1" x14ac:dyDescent="0.25">
      <c r="A52" s="63" t="s">
        <v>39</v>
      </c>
      <c r="B52" s="64">
        <v>47</v>
      </c>
      <c r="C52" s="67" t="s">
        <v>62</v>
      </c>
      <c r="D52" s="65">
        <v>1</v>
      </c>
      <c r="E52" s="85">
        <v>1.1000000000000001E-3</v>
      </c>
      <c r="F52" s="65">
        <v>0</v>
      </c>
      <c r="G52" s="85">
        <v>0</v>
      </c>
      <c r="H52" s="65">
        <v>1</v>
      </c>
      <c r="I52" s="85">
        <v>1E-3</v>
      </c>
      <c r="J52" s="66">
        <v>0</v>
      </c>
      <c r="K52" s="89">
        <v>0</v>
      </c>
    </row>
    <row r="53" spans="1:11" ht="16.5" customHeight="1" x14ac:dyDescent="0.25">
      <c r="A53" s="63" t="s">
        <v>39</v>
      </c>
      <c r="B53" s="64">
        <v>48</v>
      </c>
      <c r="C53" s="67" t="s">
        <v>296</v>
      </c>
      <c r="D53" s="65">
        <v>0</v>
      </c>
      <c r="E53" s="85">
        <v>0</v>
      </c>
      <c r="F53" s="65">
        <v>0</v>
      </c>
      <c r="G53" s="85">
        <v>0</v>
      </c>
      <c r="H53" s="65">
        <v>0</v>
      </c>
      <c r="I53" s="85">
        <v>0</v>
      </c>
      <c r="J53" s="66">
        <v>2</v>
      </c>
      <c r="K53" s="89">
        <v>1</v>
      </c>
    </row>
    <row r="54" spans="1:11" ht="16.5" customHeight="1" x14ac:dyDescent="0.25">
      <c r="A54" s="63" t="s">
        <v>39</v>
      </c>
      <c r="B54" s="64">
        <v>49</v>
      </c>
      <c r="C54" s="67" t="s">
        <v>150</v>
      </c>
      <c r="D54" s="65">
        <v>1</v>
      </c>
      <c r="E54" s="85">
        <v>1.1000000000000001E-3</v>
      </c>
      <c r="F54" s="65">
        <v>1</v>
      </c>
      <c r="G54" s="85">
        <v>1.1000000000000001E-3</v>
      </c>
      <c r="H54" s="65">
        <v>0</v>
      </c>
      <c r="I54" s="85">
        <v>0</v>
      </c>
      <c r="J54" s="66">
        <v>0</v>
      </c>
      <c r="K54" s="89">
        <v>0</v>
      </c>
    </row>
    <row r="55" spans="1:11" ht="16.5" customHeight="1" x14ac:dyDescent="0.25">
      <c r="A55" s="63" t="s">
        <v>39</v>
      </c>
      <c r="B55" s="64">
        <v>50</v>
      </c>
      <c r="C55" s="67" t="s">
        <v>102</v>
      </c>
      <c r="D55" s="65">
        <v>0</v>
      </c>
      <c r="E55" s="85">
        <v>0</v>
      </c>
      <c r="F55" s="65">
        <v>0</v>
      </c>
      <c r="G55" s="85">
        <v>0</v>
      </c>
      <c r="H55" s="65">
        <v>1</v>
      </c>
      <c r="I55" s="85">
        <v>0.01</v>
      </c>
      <c r="J55" s="66">
        <v>0</v>
      </c>
      <c r="K55" s="89">
        <v>0</v>
      </c>
    </row>
    <row r="56" spans="1:11" ht="16.5" customHeight="1" x14ac:dyDescent="0.25">
      <c r="A56" s="63" t="s">
        <v>39</v>
      </c>
      <c r="B56" s="64">
        <v>51</v>
      </c>
      <c r="C56" s="67" t="s">
        <v>63</v>
      </c>
      <c r="D56" s="65">
        <v>5</v>
      </c>
      <c r="E56" s="85">
        <v>3.4500000000000003E-2</v>
      </c>
      <c r="F56" s="65">
        <v>6</v>
      </c>
      <c r="G56" s="85">
        <v>5.3999999999999999E-2</v>
      </c>
      <c r="H56" s="65">
        <v>2</v>
      </c>
      <c r="I56" s="85">
        <v>1.3000000000000001E-2</v>
      </c>
      <c r="J56" s="66">
        <v>1</v>
      </c>
      <c r="K56" s="89">
        <v>9.9999999999988987E-4</v>
      </c>
    </row>
    <row r="57" spans="1:11" ht="16.5" customHeight="1" x14ac:dyDescent="0.25">
      <c r="A57" s="63" t="s">
        <v>39</v>
      </c>
      <c r="B57" s="64">
        <v>52</v>
      </c>
      <c r="C57" s="67" t="s">
        <v>299</v>
      </c>
      <c r="D57" s="65">
        <v>0</v>
      </c>
      <c r="E57" s="85">
        <v>0</v>
      </c>
      <c r="F57" s="65">
        <v>2</v>
      </c>
      <c r="G57" s="85">
        <v>2.2000000000000001E-3</v>
      </c>
      <c r="H57" s="65">
        <v>0</v>
      </c>
      <c r="I57" s="85">
        <v>0</v>
      </c>
      <c r="J57" s="66">
        <v>0</v>
      </c>
      <c r="K57" s="89">
        <v>0</v>
      </c>
    </row>
    <row r="58" spans="1:11" ht="16.5" customHeight="1" x14ac:dyDescent="0.25">
      <c r="A58" s="63" t="s">
        <v>39</v>
      </c>
      <c r="B58" s="64">
        <v>53</v>
      </c>
      <c r="C58" s="67" t="s">
        <v>151</v>
      </c>
      <c r="D58" s="65">
        <v>0</v>
      </c>
      <c r="E58" s="85">
        <v>0</v>
      </c>
      <c r="F58" s="65">
        <v>0</v>
      </c>
      <c r="G58" s="85">
        <v>0</v>
      </c>
      <c r="H58" s="65">
        <v>1</v>
      </c>
      <c r="I58" s="85">
        <v>4.7000000000000002E-3</v>
      </c>
      <c r="J58" s="66">
        <v>0</v>
      </c>
      <c r="K58" s="89">
        <v>0</v>
      </c>
    </row>
    <row r="59" spans="1:11" ht="16.5" customHeight="1" x14ac:dyDescent="0.25">
      <c r="A59" s="63" t="s">
        <v>39</v>
      </c>
      <c r="B59" s="64">
        <v>54</v>
      </c>
      <c r="C59" s="67" t="s">
        <v>228</v>
      </c>
      <c r="D59" s="65">
        <v>0</v>
      </c>
      <c r="E59" s="85">
        <v>0</v>
      </c>
      <c r="F59" s="65">
        <v>1</v>
      </c>
      <c r="G59" s="85">
        <v>1.1000000000000001E-3</v>
      </c>
      <c r="H59" s="65">
        <v>0</v>
      </c>
      <c r="I59" s="85">
        <v>1.0000000000000009E-3</v>
      </c>
      <c r="J59" s="66">
        <v>0</v>
      </c>
      <c r="K59" s="89">
        <v>0</v>
      </c>
    </row>
    <row r="60" spans="1:11" ht="16.5" customHeight="1" x14ac:dyDescent="0.25">
      <c r="A60" s="63" t="s">
        <v>39</v>
      </c>
      <c r="B60" s="64">
        <v>55</v>
      </c>
      <c r="C60" s="67" t="s">
        <v>27</v>
      </c>
      <c r="D60" s="65">
        <v>6</v>
      </c>
      <c r="E60" s="85">
        <v>8.1000000000000003E-2</v>
      </c>
      <c r="F60" s="65">
        <v>7</v>
      </c>
      <c r="G60" s="85">
        <v>8.6000000000000007E-2</v>
      </c>
      <c r="H60" s="65">
        <v>2</v>
      </c>
      <c r="I60" s="85">
        <v>0.127</v>
      </c>
      <c r="J60" s="66">
        <v>1</v>
      </c>
      <c r="K60" s="89">
        <v>1.4000000000000012E-2</v>
      </c>
    </row>
    <row r="61" spans="1:11" ht="16.5" customHeight="1" x14ac:dyDescent="0.25">
      <c r="A61" s="63" t="s">
        <v>39</v>
      </c>
      <c r="B61" s="64">
        <v>56</v>
      </c>
      <c r="C61" s="67" t="s">
        <v>244</v>
      </c>
      <c r="D61" s="65">
        <v>1</v>
      </c>
      <c r="E61" s="85">
        <v>7.0000000000000001E-3</v>
      </c>
      <c r="F61" s="65">
        <v>2</v>
      </c>
      <c r="G61" s="85">
        <v>2.1999999999999999E-2</v>
      </c>
      <c r="H61" s="65">
        <v>0</v>
      </c>
      <c r="I61" s="85">
        <v>0</v>
      </c>
      <c r="J61" s="66">
        <v>0</v>
      </c>
      <c r="K61" s="89">
        <v>0</v>
      </c>
    </row>
    <row r="62" spans="1:11" ht="16.5" customHeight="1" x14ac:dyDescent="0.25">
      <c r="A62" s="63" t="s">
        <v>39</v>
      </c>
      <c r="B62" s="64">
        <v>57</v>
      </c>
      <c r="C62" s="67" t="s">
        <v>67</v>
      </c>
      <c r="D62" s="65">
        <v>0</v>
      </c>
      <c r="E62" s="85">
        <v>0</v>
      </c>
      <c r="F62" s="65">
        <v>7</v>
      </c>
      <c r="G62" s="85">
        <v>2.0999999999999998E-2</v>
      </c>
      <c r="H62" s="65">
        <v>5</v>
      </c>
      <c r="I62" s="85">
        <v>2.3999999999999997E-2</v>
      </c>
      <c r="J62" s="66">
        <v>0</v>
      </c>
      <c r="K62" s="89">
        <v>0</v>
      </c>
    </row>
    <row r="63" spans="1:11" ht="16.5" customHeight="1" x14ac:dyDescent="0.25">
      <c r="A63" s="63" t="s">
        <v>39</v>
      </c>
      <c r="B63" s="64">
        <v>58</v>
      </c>
      <c r="C63" s="67" t="s">
        <v>87</v>
      </c>
      <c r="D63" s="65">
        <v>0</v>
      </c>
      <c r="E63" s="85">
        <v>0</v>
      </c>
      <c r="F63" s="65">
        <v>0</v>
      </c>
      <c r="G63" s="85">
        <v>0</v>
      </c>
      <c r="H63" s="65">
        <v>1</v>
      </c>
      <c r="I63" s="85">
        <v>0.01</v>
      </c>
      <c r="J63" s="66">
        <v>0</v>
      </c>
      <c r="K63" s="89">
        <v>0</v>
      </c>
    </row>
    <row r="64" spans="1:11" ht="16.5" customHeight="1" x14ac:dyDescent="0.25">
      <c r="A64" s="63" t="s">
        <v>39</v>
      </c>
      <c r="B64" s="64">
        <v>59</v>
      </c>
      <c r="C64" s="67" t="s">
        <v>100</v>
      </c>
      <c r="D64" s="65">
        <v>0</v>
      </c>
      <c r="E64" s="85">
        <v>0</v>
      </c>
      <c r="F64" s="65">
        <v>0</v>
      </c>
      <c r="G64" s="85">
        <v>0</v>
      </c>
      <c r="H64" s="65">
        <v>0</v>
      </c>
      <c r="I64" s="85">
        <v>0</v>
      </c>
      <c r="J64" s="66">
        <v>1</v>
      </c>
      <c r="K64" s="89">
        <v>1.2E-2</v>
      </c>
    </row>
    <row r="65" spans="1:11" ht="16.5" customHeight="1" x14ac:dyDescent="0.25">
      <c r="A65" s="63" t="s">
        <v>39</v>
      </c>
      <c r="B65" s="64">
        <v>60</v>
      </c>
      <c r="C65" s="67" t="s">
        <v>229</v>
      </c>
      <c r="D65" s="65">
        <v>1</v>
      </c>
      <c r="E65" s="85">
        <v>1.1000000000000001E-3</v>
      </c>
      <c r="F65" s="65">
        <v>0</v>
      </c>
      <c r="G65" s="85">
        <v>0</v>
      </c>
      <c r="H65" s="65">
        <v>0</v>
      </c>
      <c r="I65" s="85">
        <v>0</v>
      </c>
      <c r="J65" s="66">
        <v>0</v>
      </c>
      <c r="K65" s="89">
        <v>0</v>
      </c>
    </row>
    <row r="66" spans="1:11" ht="16.5" customHeight="1" x14ac:dyDescent="0.25">
      <c r="A66" s="63" t="s">
        <v>39</v>
      </c>
      <c r="B66" s="64">
        <v>61</v>
      </c>
      <c r="C66" s="67" t="s">
        <v>28</v>
      </c>
      <c r="D66" s="65">
        <v>20</v>
      </c>
      <c r="E66" s="85">
        <v>0.26900000000000013</v>
      </c>
      <c r="F66" s="65">
        <v>13</v>
      </c>
      <c r="G66" s="85">
        <v>0.13250000000000001</v>
      </c>
      <c r="H66" s="65">
        <v>6</v>
      </c>
      <c r="I66" s="85">
        <v>7.4499999999999997E-2</v>
      </c>
      <c r="J66" s="66">
        <v>1</v>
      </c>
      <c r="K66" s="89">
        <v>8.0000000000000071E-3</v>
      </c>
    </row>
    <row r="67" spans="1:11" ht="16.5" customHeight="1" x14ac:dyDescent="0.25">
      <c r="A67" s="63" t="s">
        <v>39</v>
      </c>
      <c r="B67" s="64">
        <v>62</v>
      </c>
      <c r="C67" s="67" t="s">
        <v>117</v>
      </c>
      <c r="D67" s="65">
        <v>0</v>
      </c>
      <c r="E67" s="85">
        <v>0</v>
      </c>
      <c r="F67" s="65">
        <v>3</v>
      </c>
      <c r="G67" s="85">
        <v>9.0000000000000011E-3</v>
      </c>
      <c r="H67" s="65">
        <v>0</v>
      </c>
      <c r="I67" s="85">
        <v>0</v>
      </c>
      <c r="J67" s="66">
        <v>0</v>
      </c>
      <c r="K67" s="89">
        <v>0</v>
      </c>
    </row>
    <row r="68" spans="1:11" ht="16.5" customHeight="1" x14ac:dyDescent="0.25">
      <c r="A68" s="63" t="s">
        <v>39</v>
      </c>
      <c r="B68" s="64">
        <v>63</v>
      </c>
      <c r="C68" s="67" t="s">
        <v>29</v>
      </c>
      <c r="D68" s="65">
        <v>3</v>
      </c>
      <c r="E68" s="85">
        <v>2.3E-2</v>
      </c>
      <c r="F68" s="65">
        <v>1</v>
      </c>
      <c r="G68" s="85">
        <v>4.0000000000000001E-3</v>
      </c>
      <c r="H68" s="65">
        <v>2</v>
      </c>
      <c r="I68" s="85">
        <v>2.2000000000000001E-3</v>
      </c>
      <c r="J68" s="66">
        <v>0</v>
      </c>
      <c r="K68" s="89">
        <v>0</v>
      </c>
    </row>
    <row r="69" spans="1:11" ht="16.5" customHeight="1" x14ac:dyDescent="0.25">
      <c r="A69" s="63" t="s">
        <v>39</v>
      </c>
      <c r="B69" s="64">
        <v>64</v>
      </c>
      <c r="C69" s="67" t="s">
        <v>68</v>
      </c>
      <c r="D69" s="65">
        <v>1</v>
      </c>
      <c r="E69" s="85">
        <v>1.1000000000000001E-3</v>
      </c>
      <c r="F69" s="65">
        <v>0</v>
      </c>
      <c r="G69" s="85">
        <v>0</v>
      </c>
      <c r="H69" s="65">
        <v>1</v>
      </c>
      <c r="I69" s="85">
        <v>1.4999999999999999E-2</v>
      </c>
      <c r="J69" s="66">
        <v>1</v>
      </c>
      <c r="K69" s="89">
        <v>1.1000000000000001E-3</v>
      </c>
    </row>
    <row r="70" spans="1:11" ht="16.5" customHeight="1" x14ac:dyDescent="0.25">
      <c r="A70" s="63" t="s">
        <v>39</v>
      </c>
      <c r="B70" s="64">
        <v>65</v>
      </c>
      <c r="C70" s="67" t="s">
        <v>410</v>
      </c>
      <c r="D70" s="65">
        <v>3</v>
      </c>
      <c r="E70" s="85">
        <v>0.36099999999999999</v>
      </c>
      <c r="F70" s="65">
        <v>2</v>
      </c>
      <c r="G70" s="85">
        <v>1.0999999999999999E-2</v>
      </c>
      <c r="H70" s="65">
        <v>0</v>
      </c>
      <c r="I70" s="85">
        <v>0</v>
      </c>
      <c r="J70" s="66">
        <v>0</v>
      </c>
      <c r="K70" s="89">
        <v>0</v>
      </c>
    </row>
    <row r="71" spans="1:11" ht="16.5" customHeight="1" x14ac:dyDescent="0.25">
      <c r="A71" s="63" t="s">
        <v>39</v>
      </c>
      <c r="B71" s="64">
        <v>66</v>
      </c>
      <c r="C71" s="67" t="s">
        <v>101</v>
      </c>
      <c r="D71" s="65">
        <v>2</v>
      </c>
      <c r="E71" s="85">
        <v>2.2000000000000001E-3</v>
      </c>
      <c r="F71" s="65">
        <v>1</v>
      </c>
      <c r="G71" s="85">
        <v>1.1000000000000001E-3</v>
      </c>
      <c r="H71" s="65">
        <v>0</v>
      </c>
      <c r="I71" s="85">
        <v>0</v>
      </c>
      <c r="J71" s="66">
        <v>0</v>
      </c>
      <c r="K71" s="89">
        <v>0</v>
      </c>
    </row>
    <row r="72" spans="1:11" ht="16.5" customHeight="1" x14ac:dyDescent="0.25">
      <c r="A72" s="63" t="s">
        <v>39</v>
      </c>
      <c r="B72" s="64">
        <v>67</v>
      </c>
      <c r="C72" s="67" t="s">
        <v>59</v>
      </c>
      <c r="D72" s="65">
        <v>1</v>
      </c>
      <c r="E72" s="85">
        <v>1.4999999999999999E-2</v>
      </c>
      <c r="F72" s="65">
        <v>0</v>
      </c>
      <c r="G72" s="85">
        <v>0</v>
      </c>
      <c r="H72" s="65">
        <v>0</v>
      </c>
      <c r="I72" s="85">
        <v>0</v>
      </c>
      <c r="J72" s="66">
        <v>0</v>
      </c>
      <c r="K72" s="89">
        <v>0</v>
      </c>
    </row>
    <row r="73" spans="1:11" ht="16.5" customHeight="1" x14ac:dyDescent="0.25">
      <c r="A73" s="63" t="s">
        <v>39</v>
      </c>
      <c r="B73" s="64">
        <v>68</v>
      </c>
      <c r="C73" s="67" t="s">
        <v>55</v>
      </c>
      <c r="D73" s="65">
        <v>3</v>
      </c>
      <c r="E73" s="85">
        <v>2.6000000000000002E-2</v>
      </c>
      <c r="F73" s="65">
        <v>3</v>
      </c>
      <c r="G73" s="85">
        <v>2.6000000000000002E-2</v>
      </c>
      <c r="H73" s="65">
        <v>0</v>
      </c>
      <c r="I73" s="85">
        <v>0</v>
      </c>
      <c r="J73" s="66">
        <v>0</v>
      </c>
      <c r="K73" s="89">
        <v>0</v>
      </c>
    </row>
    <row r="74" spans="1:11" s="1" customFormat="1" ht="16.5" customHeight="1" x14ac:dyDescent="0.25">
      <c r="A74" s="63" t="s">
        <v>39</v>
      </c>
      <c r="B74" s="64">
        <v>69</v>
      </c>
      <c r="C74" s="67" t="s">
        <v>204</v>
      </c>
      <c r="D74" s="65">
        <v>0</v>
      </c>
      <c r="E74" s="85">
        <v>0</v>
      </c>
      <c r="F74" s="65">
        <v>0</v>
      </c>
      <c r="G74" s="85">
        <v>0</v>
      </c>
      <c r="H74" s="65">
        <v>0</v>
      </c>
      <c r="I74" s="85">
        <v>0</v>
      </c>
      <c r="J74" s="66">
        <v>1</v>
      </c>
      <c r="K74" s="89">
        <v>6.8199999999999997E-2</v>
      </c>
    </row>
    <row r="75" spans="1:11" ht="16.5" customHeight="1" x14ac:dyDescent="0.25">
      <c r="A75" s="62" t="s">
        <v>39</v>
      </c>
      <c r="B75" s="62"/>
      <c r="C75" s="62" t="s">
        <v>48</v>
      </c>
      <c r="D75" s="62">
        <f t="shared" ref="D75:K75" si="1">SUM(D76:D125)</f>
        <v>229</v>
      </c>
      <c r="E75" s="109">
        <f t="shared" si="1"/>
        <v>2.580276</v>
      </c>
      <c r="F75" s="62">
        <f t="shared" si="1"/>
        <v>133</v>
      </c>
      <c r="G75" s="109">
        <f t="shared" si="1"/>
        <v>2.0403700000000002</v>
      </c>
      <c r="H75" s="62">
        <f t="shared" si="1"/>
        <v>70</v>
      </c>
      <c r="I75" s="109">
        <f t="shared" si="1"/>
        <v>1.4334999999999998</v>
      </c>
      <c r="J75" s="62">
        <f t="shared" si="1"/>
        <v>20</v>
      </c>
      <c r="K75" s="109">
        <f t="shared" si="1"/>
        <v>0.56320000000000014</v>
      </c>
    </row>
    <row r="76" spans="1:11" ht="16.5" customHeight="1" x14ac:dyDescent="0.25">
      <c r="A76" s="63" t="s">
        <v>39</v>
      </c>
      <c r="B76" s="64">
        <v>1</v>
      </c>
      <c r="C76" s="67" t="s">
        <v>0</v>
      </c>
      <c r="D76" s="65">
        <v>1</v>
      </c>
      <c r="E76" s="85">
        <v>0.38027999999999995</v>
      </c>
      <c r="F76" s="65">
        <v>0</v>
      </c>
      <c r="G76" s="85">
        <v>0</v>
      </c>
      <c r="H76" s="65">
        <v>0</v>
      </c>
      <c r="I76" s="85">
        <v>0</v>
      </c>
      <c r="J76" s="66">
        <v>0</v>
      </c>
      <c r="K76" s="89">
        <v>0</v>
      </c>
    </row>
    <row r="77" spans="1:11" ht="16.5" customHeight="1" x14ac:dyDescent="0.25">
      <c r="A77" s="63" t="s">
        <v>39</v>
      </c>
      <c r="B77" s="64">
        <v>2</v>
      </c>
      <c r="C77" s="67" t="s">
        <v>124</v>
      </c>
      <c r="D77" s="65">
        <v>1</v>
      </c>
      <c r="E77" s="85">
        <v>1.4999999999999999E-2</v>
      </c>
      <c r="F77" s="65">
        <v>0</v>
      </c>
      <c r="G77" s="85">
        <v>0</v>
      </c>
      <c r="H77" s="65">
        <v>0</v>
      </c>
      <c r="I77" s="85">
        <v>0</v>
      </c>
      <c r="J77" s="66">
        <v>0</v>
      </c>
      <c r="K77" s="89">
        <v>0</v>
      </c>
    </row>
    <row r="78" spans="1:11" ht="16.5" customHeight="1" x14ac:dyDescent="0.25">
      <c r="A78" s="63" t="s">
        <v>39</v>
      </c>
      <c r="B78" s="64">
        <v>3</v>
      </c>
      <c r="C78" s="67" t="s">
        <v>1</v>
      </c>
      <c r="D78" s="65">
        <v>2</v>
      </c>
      <c r="E78" s="85">
        <v>2.9000000000000001E-2</v>
      </c>
      <c r="F78" s="65">
        <v>1</v>
      </c>
      <c r="G78" s="85">
        <v>1.4500000000000001E-2</v>
      </c>
      <c r="H78" s="65">
        <v>0</v>
      </c>
      <c r="I78" s="85">
        <v>0</v>
      </c>
      <c r="J78" s="66">
        <v>0</v>
      </c>
      <c r="K78" s="89">
        <v>0</v>
      </c>
    </row>
    <row r="79" spans="1:11" ht="16.5" customHeight="1" x14ac:dyDescent="0.25">
      <c r="A79" s="63" t="s">
        <v>39</v>
      </c>
      <c r="B79" s="64">
        <v>4</v>
      </c>
      <c r="C79" s="67" t="s">
        <v>210</v>
      </c>
      <c r="D79" s="65">
        <v>2</v>
      </c>
      <c r="E79" s="85">
        <v>2.2000000000000001E-3</v>
      </c>
      <c r="F79" s="65">
        <v>0</v>
      </c>
      <c r="G79" s="85">
        <v>0</v>
      </c>
      <c r="H79" s="65">
        <v>0</v>
      </c>
      <c r="I79" s="85">
        <v>0</v>
      </c>
      <c r="J79" s="66">
        <v>0</v>
      </c>
      <c r="K79" s="89">
        <v>0</v>
      </c>
    </row>
    <row r="80" spans="1:11" ht="16.5" customHeight="1" x14ac:dyDescent="0.25">
      <c r="A80" s="63" t="s">
        <v>39</v>
      </c>
      <c r="B80" s="64">
        <v>5</v>
      </c>
      <c r="C80" s="67" t="s">
        <v>2</v>
      </c>
      <c r="D80" s="65">
        <v>26</v>
      </c>
      <c r="E80" s="85">
        <v>0.30400000000000016</v>
      </c>
      <c r="F80" s="65">
        <v>25</v>
      </c>
      <c r="G80" s="85">
        <v>0.27035000000000015</v>
      </c>
      <c r="H80" s="65">
        <v>10</v>
      </c>
      <c r="I80" s="85">
        <v>0.1275</v>
      </c>
      <c r="J80" s="66">
        <v>3</v>
      </c>
      <c r="K80" s="89">
        <v>4.4499999999999984E-2</v>
      </c>
    </row>
    <row r="81" spans="1:11" ht="16.5" customHeight="1" x14ac:dyDescent="0.25">
      <c r="A81" s="63" t="s">
        <v>39</v>
      </c>
      <c r="B81" s="64">
        <v>6</v>
      </c>
      <c r="C81" s="67" t="s">
        <v>324</v>
      </c>
      <c r="D81" s="65">
        <v>1</v>
      </c>
      <c r="E81" s="85">
        <v>3.0000000000000001E-3</v>
      </c>
      <c r="F81" s="65">
        <v>1</v>
      </c>
      <c r="G81" s="85">
        <v>3.0000000000000001E-3</v>
      </c>
      <c r="H81" s="65">
        <v>0</v>
      </c>
      <c r="I81" s="85">
        <v>0</v>
      </c>
      <c r="J81" s="66">
        <v>0</v>
      </c>
      <c r="K81" s="89">
        <v>0</v>
      </c>
    </row>
    <row r="82" spans="1:11" ht="16.5" customHeight="1" x14ac:dyDescent="0.25">
      <c r="A82" s="63" t="s">
        <v>39</v>
      </c>
      <c r="B82" s="64">
        <v>7</v>
      </c>
      <c r="C82" s="67" t="s">
        <v>52</v>
      </c>
      <c r="D82" s="65">
        <v>3</v>
      </c>
      <c r="E82" s="85">
        <v>0.33304600000000001</v>
      </c>
      <c r="F82" s="65">
        <v>2</v>
      </c>
      <c r="G82" s="85">
        <v>6.9999999999999999E-4</v>
      </c>
      <c r="H82" s="65">
        <v>1</v>
      </c>
      <c r="I82" s="85">
        <v>0.16500000000000001</v>
      </c>
      <c r="J82" s="66">
        <v>0</v>
      </c>
      <c r="K82" s="89">
        <v>0</v>
      </c>
    </row>
    <row r="83" spans="1:11" ht="16.5" customHeight="1" x14ac:dyDescent="0.25">
      <c r="A83" s="63" t="s">
        <v>39</v>
      </c>
      <c r="B83" s="64">
        <v>8</v>
      </c>
      <c r="C83" s="67" t="s">
        <v>211</v>
      </c>
      <c r="D83" s="65">
        <v>1</v>
      </c>
      <c r="E83" s="85">
        <v>8.0000000000000002E-3</v>
      </c>
      <c r="F83" s="65">
        <v>1</v>
      </c>
      <c r="G83" s="85">
        <v>8.0000000000000002E-3</v>
      </c>
      <c r="H83" s="65">
        <v>0</v>
      </c>
      <c r="I83" s="85">
        <v>0</v>
      </c>
      <c r="J83" s="66">
        <v>0</v>
      </c>
      <c r="K83" s="89">
        <v>0</v>
      </c>
    </row>
    <row r="84" spans="1:11" ht="16.5" customHeight="1" x14ac:dyDescent="0.25">
      <c r="A84" s="63" t="s">
        <v>39</v>
      </c>
      <c r="B84" s="64">
        <v>9</v>
      </c>
      <c r="C84" s="67" t="s">
        <v>89</v>
      </c>
      <c r="D84" s="65">
        <v>0</v>
      </c>
      <c r="E84" s="85">
        <v>0</v>
      </c>
      <c r="F84" s="65">
        <v>1</v>
      </c>
      <c r="G84" s="85">
        <v>1.4500000000000001E-2</v>
      </c>
      <c r="H84" s="65">
        <v>0</v>
      </c>
      <c r="I84" s="85">
        <v>0</v>
      </c>
      <c r="J84" s="66">
        <v>1</v>
      </c>
      <c r="K84" s="89">
        <v>0.20000000000000007</v>
      </c>
    </row>
    <row r="85" spans="1:11" ht="16.5" customHeight="1" x14ac:dyDescent="0.25">
      <c r="A85" s="63" t="s">
        <v>39</v>
      </c>
      <c r="B85" s="64">
        <v>10</v>
      </c>
      <c r="C85" s="67" t="s">
        <v>3</v>
      </c>
      <c r="D85" s="65">
        <v>6</v>
      </c>
      <c r="E85" s="85">
        <v>5.0999999999999997E-2</v>
      </c>
      <c r="F85" s="65">
        <v>7</v>
      </c>
      <c r="G85" s="85">
        <v>0.06</v>
      </c>
      <c r="H85" s="65">
        <v>1</v>
      </c>
      <c r="I85" s="85">
        <v>8.0000000000000002E-3</v>
      </c>
      <c r="J85" s="66">
        <v>0</v>
      </c>
      <c r="K85" s="89">
        <v>0</v>
      </c>
    </row>
    <row r="86" spans="1:11" ht="16.5" customHeight="1" x14ac:dyDescent="0.25">
      <c r="A86" s="63" t="s">
        <v>39</v>
      </c>
      <c r="B86" s="64">
        <v>11</v>
      </c>
      <c r="C86" s="68" t="s">
        <v>114</v>
      </c>
      <c r="D86" s="65">
        <v>0</v>
      </c>
      <c r="E86" s="85">
        <v>0</v>
      </c>
      <c r="F86" s="65">
        <v>1</v>
      </c>
      <c r="G86" s="85">
        <v>5.0000000000000001E-3</v>
      </c>
      <c r="H86" s="65">
        <v>0</v>
      </c>
      <c r="I86" s="85">
        <v>0</v>
      </c>
      <c r="J86" s="66">
        <v>0</v>
      </c>
      <c r="K86" s="89">
        <v>0</v>
      </c>
    </row>
    <row r="87" spans="1:11" ht="16.5" customHeight="1" x14ac:dyDescent="0.25">
      <c r="A87" s="63" t="s">
        <v>39</v>
      </c>
      <c r="B87" s="64">
        <v>12</v>
      </c>
      <c r="C87" s="67" t="s">
        <v>416</v>
      </c>
      <c r="D87" s="65">
        <v>2</v>
      </c>
      <c r="E87" s="85">
        <v>1.3000000000000001E-2</v>
      </c>
      <c r="F87" s="65">
        <v>1</v>
      </c>
      <c r="G87" s="85">
        <v>7.0000000000000001E-3</v>
      </c>
      <c r="H87" s="65">
        <v>0</v>
      </c>
      <c r="I87" s="85">
        <v>0</v>
      </c>
      <c r="J87" s="66">
        <v>2</v>
      </c>
      <c r="K87" s="89">
        <v>1.1999999999999997E-2</v>
      </c>
    </row>
    <row r="88" spans="1:11" ht="16.5" customHeight="1" x14ac:dyDescent="0.25">
      <c r="A88" s="63" t="s">
        <v>39</v>
      </c>
      <c r="B88" s="64">
        <v>13</v>
      </c>
      <c r="C88" s="67" t="s">
        <v>418</v>
      </c>
      <c r="D88" s="65">
        <v>0</v>
      </c>
      <c r="E88" s="85">
        <v>0</v>
      </c>
      <c r="F88" s="65">
        <v>0</v>
      </c>
      <c r="G88" s="85">
        <v>0</v>
      </c>
      <c r="H88" s="65">
        <v>1</v>
      </c>
      <c r="I88" s="85">
        <v>1.4999999999999999E-2</v>
      </c>
      <c r="J88" s="66">
        <v>0</v>
      </c>
      <c r="K88" s="89">
        <v>0</v>
      </c>
    </row>
    <row r="89" spans="1:11" ht="16.5" customHeight="1" x14ac:dyDescent="0.25">
      <c r="A89" s="63" t="s">
        <v>39</v>
      </c>
      <c r="B89" s="64">
        <v>14</v>
      </c>
      <c r="C89" s="67" t="s">
        <v>60</v>
      </c>
      <c r="D89" s="65">
        <v>4</v>
      </c>
      <c r="E89" s="85">
        <v>4.1000000000000002E-2</v>
      </c>
      <c r="F89" s="65">
        <v>4</v>
      </c>
      <c r="G89" s="85">
        <v>3.2000000000000001E-2</v>
      </c>
      <c r="H89" s="65">
        <v>5</v>
      </c>
      <c r="I89" s="85">
        <v>3.3999999999999996E-2</v>
      </c>
      <c r="J89" s="66">
        <v>0</v>
      </c>
      <c r="K89" s="89">
        <v>0</v>
      </c>
    </row>
    <row r="90" spans="1:11" ht="16.5" customHeight="1" x14ac:dyDescent="0.25">
      <c r="A90" s="63" t="s">
        <v>39</v>
      </c>
      <c r="B90" s="64">
        <v>15</v>
      </c>
      <c r="C90" s="67" t="s">
        <v>64</v>
      </c>
      <c r="D90" s="65">
        <v>1</v>
      </c>
      <c r="E90" s="85">
        <v>1.4500000000000001E-2</v>
      </c>
      <c r="F90" s="65">
        <v>0</v>
      </c>
      <c r="G90" s="85">
        <v>0</v>
      </c>
      <c r="H90" s="65">
        <v>0</v>
      </c>
      <c r="I90" s="85">
        <v>0</v>
      </c>
      <c r="J90" s="66">
        <v>0</v>
      </c>
      <c r="K90" s="89">
        <v>0</v>
      </c>
    </row>
    <row r="91" spans="1:11" ht="16.5" customHeight="1" x14ac:dyDescent="0.25">
      <c r="A91" s="63" t="s">
        <v>39</v>
      </c>
      <c r="B91" s="64">
        <v>16</v>
      </c>
      <c r="C91" s="67" t="s">
        <v>421</v>
      </c>
      <c r="D91" s="65">
        <v>9</v>
      </c>
      <c r="E91" s="85">
        <v>6.6400000000000001E-2</v>
      </c>
      <c r="F91" s="65">
        <v>2</v>
      </c>
      <c r="G91" s="85">
        <v>1.7000000000000001E-2</v>
      </c>
      <c r="H91" s="65">
        <v>1</v>
      </c>
      <c r="I91" s="85">
        <v>8.0000000000000002E-3</v>
      </c>
      <c r="J91" s="66">
        <v>1</v>
      </c>
      <c r="K91" s="89">
        <v>2.5000000000000008E-2</v>
      </c>
    </row>
    <row r="92" spans="1:11" ht="16.5" customHeight="1" x14ac:dyDescent="0.25">
      <c r="A92" s="63" t="s">
        <v>39</v>
      </c>
      <c r="B92" s="64">
        <v>17</v>
      </c>
      <c r="C92" s="67" t="s">
        <v>4</v>
      </c>
      <c r="D92" s="65">
        <v>7</v>
      </c>
      <c r="E92" s="85">
        <v>3.5500000000000004E-2</v>
      </c>
      <c r="F92" s="65">
        <v>5</v>
      </c>
      <c r="G92" s="85">
        <v>2.5999999999999999E-2</v>
      </c>
      <c r="H92" s="65">
        <v>5</v>
      </c>
      <c r="I92" s="85">
        <v>5.2999999999999992E-2</v>
      </c>
      <c r="J92" s="66">
        <v>2</v>
      </c>
      <c r="K92" s="89">
        <v>1.3500000000000012E-2</v>
      </c>
    </row>
    <row r="93" spans="1:11" ht="16.5" customHeight="1" x14ac:dyDescent="0.25">
      <c r="A93" s="63" t="s">
        <v>39</v>
      </c>
      <c r="B93" s="64">
        <v>18</v>
      </c>
      <c r="C93" s="67" t="s">
        <v>74</v>
      </c>
      <c r="D93" s="65">
        <v>0</v>
      </c>
      <c r="E93" s="85">
        <v>0</v>
      </c>
      <c r="F93" s="65">
        <v>0</v>
      </c>
      <c r="G93" s="85">
        <v>0</v>
      </c>
      <c r="H93" s="65">
        <v>1</v>
      </c>
      <c r="I93" s="85">
        <v>1.4999999999999999E-2</v>
      </c>
      <c r="J93" s="66">
        <v>0</v>
      </c>
      <c r="K93" s="89">
        <v>0</v>
      </c>
    </row>
    <row r="94" spans="1:11" ht="16.5" customHeight="1" x14ac:dyDescent="0.25">
      <c r="A94" s="63" t="s">
        <v>39</v>
      </c>
      <c r="B94" s="64">
        <v>19</v>
      </c>
      <c r="C94" s="67" t="s">
        <v>423</v>
      </c>
      <c r="D94" s="65">
        <v>0</v>
      </c>
      <c r="E94" s="85">
        <v>0</v>
      </c>
      <c r="F94" s="65">
        <v>0</v>
      </c>
      <c r="G94" s="85">
        <v>0</v>
      </c>
      <c r="H94" s="65">
        <v>1</v>
      </c>
      <c r="I94" s="85">
        <v>6.0000000000000001E-3</v>
      </c>
      <c r="J94" s="66">
        <v>0</v>
      </c>
      <c r="K94" s="89">
        <v>0</v>
      </c>
    </row>
    <row r="95" spans="1:11" ht="16.5" customHeight="1" x14ac:dyDescent="0.25">
      <c r="A95" s="63" t="s">
        <v>39</v>
      </c>
      <c r="B95" s="64">
        <v>20</v>
      </c>
      <c r="C95" s="67" t="s">
        <v>5</v>
      </c>
      <c r="D95" s="65">
        <v>3</v>
      </c>
      <c r="E95" s="85">
        <v>3.4000000000000002E-2</v>
      </c>
      <c r="F95" s="65">
        <v>1</v>
      </c>
      <c r="G95" s="85">
        <v>1.2E-2</v>
      </c>
      <c r="H95" s="65">
        <v>9</v>
      </c>
      <c r="I95" s="85">
        <v>0.19400000000000003</v>
      </c>
      <c r="J95" s="66">
        <v>0</v>
      </c>
      <c r="K95" s="89">
        <v>0</v>
      </c>
    </row>
    <row r="96" spans="1:11" ht="16.5" customHeight="1" x14ac:dyDescent="0.25">
      <c r="A96" s="63" t="s">
        <v>39</v>
      </c>
      <c r="B96" s="64">
        <v>21</v>
      </c>
      <c r="C96" s="67" t="s">
        <v>424</v>
      </c>
      <c r="D96" s="65">
        <v>1</v>
      </c>
      <c r="E96" s="85">
        <v>0.02</v>
      </c>
      <c r="F96" s="65">
        <v>2</v>
      </c>
      <c r="G96" s="85">
        <v>2.0999999999999998E-2</v>
      </c>
      <c r="H96" s="65">
        <v>1</v>
      </c>
      <c r="I96" s="85">
        <v>3.0000000000000001E-3</v>
      </c>
      <c r="J96" s="66">
        <v>1</v>
      </c>
      <c r="K96" s="89">
        <v>9.9999999999999985E-3</v>
      </c>
    </row>
    <row r="97" spans="1:11" ht="16.5" customHeight="1" x14ac:dyDescent="0.25">
      <c r="A97" s="63" t="s">
        <v>39</v>
      </c>
      <c r="B97" s="64">
        <v>22</v>
      </c>
      <c r="C97" s="67" t="s">
        <v>7</v>
      </c>
      <c r="D97" s="65">
        <v>20</v>
      </c>
      <c r="E97" s="85">
        <v>9.5500000000000043E-2</v>
      </c>
      <c r="F97" s="65">
        <v>2</v>
      </c>
      <c r="G97" s="85">
        <v>2.0999999999999998E-2</v>
      </c>
      <c r="H97" s="65">
        <v>2</v>
      </c>
      <c r="I97" s="85">
        <v>1.8000000000000002E-2</v>
      </c>
      <c r="J97" s="66">
        <v>0</v>
      </c>
      <c r="K97" s="89">
        <v>0</v>
      </c>
    </row>
    <row r="98" spans="1:11" ht="16.5" customHeight="1" x14ac:dyDescent="0.25">
      <c r="A98" s="63" t="s">
        <v>39</v>
      </c>
      <c r="B98" s="64">
        <v>23</v>
      </c>
      <c r="C98" s="67" t="s">
        <v>8</v>
      </c>
      <c r="D98" s="65">
        <v>10</v>
      </c>
      <c r="E98" s="85">
        <v>7.9500000000000015E-2</v>
      </c>
      <c r="F98" s="65">
        <v>11</v>
      </c>
      <c r="G98" s="85">
        <v>9.8000000000000018E-2</v>
      </c>
      <c r="H98" s="65">
        <v>0</v>
      </c>
      <c r="I98" s="85">
        <v>0</v>
      </c>
      <c r="J98" s="66">
        <v>0</v>
      </c>
      <c r="K98" s="89">
        <v>0</v>
      </c>
    </row>
    <row r="99" spans="1:11" ht="16.5" customHeight="1" x14ac:dyDescent="0.25">
      <c r="A99" s="63" t="s">
        <v>39</v>
      </c>
      <c r="B99" s="64">
        <v>24</v>
      </c>
      <c r="C99" s="67" t="s">
        <v>213</v>
      </c>
      <c r="D99" s="65">
        <v>1</v>
      </c>
      <c r="E99" s="85">
        <v>1.4999999999999999E-2</v>
      </c>
      <c r="F99" s="65">
        <v>2</v>
      </c>
      <c r="G99" s="85">
        <v>2.5000000000000001E-2</v>
      </c>
      <c r="H99" s="65">
        <v>0</v>
      </c>
      <c r="I99" s="85">
        <v>0</v>
      </c>
      <c r="J99" s="66">
        <v>0</v>
      </c>
      <c r="K99" s="89">
        <v>0</v>
      </c>
    </row>
    <row r="100" spans="1:11" ht="16.5" customHeight="1" x14ac:dyDescent="0.25">
      <c r="A100" s="63" t="s">
        <v>39</v>
      </c>
      <c r="B100" s="64">
        <v>25</v>
      </c>
      <c r="C100" s="67" t="s">
        <v>9</v>
      </c>
      <c r="D100" s="65">
        <v>3</v>
      </c>
      <c r="E100" s="85">
        <v>0.03</v>
      </c>
      <c r="F100" s="65">
        <v>1</v>
      </c>
      <c r="G100" s="85">
        <v>0.01</v>
      </c>
      <c r="H100" s="65">
        <v>8</v>
      </c>
      <c r="I100" s="85">
        <v>0.105</v>
      </c>
      <c r="J100" s="66">
        <v>1</v>
      </c>
      <c r="K100" s="89">
        <v>1.0000000000000009E-2</v>
      </c>
    </row>
    <row r="101" spans="1:11" ht="16.5" customHeight="1" x14ac:dyDescent="0.25">
      <c r="A101" s="63" t="s">
        <v>39</v>
      </c>
      <c r="B101" s="64">
        <v>26</v>
      </c>
      <c r="C101" s="67" t="s">
        <v>425</v>
      </c>
      <c r="D101" s="65">
        <v>6</v>
      </c>
      <c r="E101" s="85">
        <v>0.20400000000000001</v>
      </c>
      <c r="F101" s="65">
        <v>4</v>
      </c>
      <c r="G101" s="85">
        <v>2.8000000000000001E-2</v>
      </c>
      <c r="H101" s="65">
        <v>7</v>
      </c>
      <c r="I101" s="85">
        <v>6.2000000000000006E-2</v>
      </c>
      <c r="J101" s="66">
        <v>0</v>
      </c>
      <c r="K101" s="89">
        <v>0</v>
      </c>
    </row>
    <row r="102" spans="1:11" ht="16.5" customHeight="1" x14ac:dyDescent="0.25">
      <c r="A102" s="63" t="s">
        <v>39</v>
      </c>
      <c r="B102" s="64">
        <v>27</v>
      </c>
      <c r="C102" s="67" t="s">
        <v>11</v>
      </c>
      <c r="D102" s="65">
        <v>2</v>
      </c>
      <c r="E102" s="85">
        <v>0.02</v>
      </c>
      <c r="F102" s="65">
        <v>4</v>
      </c>
      <c r="G102" s="85">
        <v>0.04</v>
      </c>
      <c r="H102" s="65">
        <v>4</v>
      </c>
      <c r="I102" s="85">
        <v>0.04</v>
      </c>
      <c r="J102" s="66">
        <v>1</v>
      </c>
      <c r="K102" s="89">
        <v>0.2</v>
      </c>
    </row>
    <row r="103" spans="1:11" ht="16.5" customHeight="1" x14ac:dyDescent="0.25">
      <c r="A103" s="63" t="s">
        <v>39</v>
      </c>
      <c r="B103" s="64">
        <v>28</v>
      </c>
      <c r="C103" s="67" t="s">
        <v>426</v>
      </c>
      <c r="D103" s="65">
        <v>1</v>
      </c>
      <c r="E103" s="85">
        <v>1.4999999999999999E-2</v>
      </c>
      <c r="F103" s="65">
        <v>1</v>
      </c>
      <c r="G103" s="85">
        <v>1.4999999999999999E-2</v>
      </c>
      <c r="H103" s="65">
        <v>0</v>
      </c>
      <c r="I103" s="85">
        <v>0</v>
      </c>
      <c r="J103" s="66">
        <v>0</v>
      </c>
      <c r="K103" s="89">
        <v>0</v>
      </c>
    </row>
    <row r="104" spans="1:11" ht="16.5" customHeight="1" x14ac:dyDescent="0.25">
      <c r="A104" s="63" t="s">
        <v>39</v>
      </c>
      <c r="B104" s="64">
        <v>29</v>
      </c>
      <c r="C104" s="67" t="s">
        <v>163</v>
      </c>
      <c r="D104" s="65">
        <v>1</v>
      </c>
      <c r="E104" s="85">
        <v>4.7450000000000006E-2</v>
      </c>
      <c r="F104" s="65">
        <v>0</v>
      </c>
      <c r="G104" s="85">
        <v>0</v>
      </c>
      <c r="H104" s="65">
        <v>0</v>
      </c>
      <c r="I104" s="85">
        <v>0</v>
      </c>
      <c r="J104" s="66">
        <v>0</v>
      </c>
      <c r="K104" s="89">
        <v>0</v>
      </c>
    </row>
    <row r="105" spans="1:11" ht="16.5" customHeight="1" x14ac:dyDescent="0.25">
      <c r="A105" s="63" t="s">
        <v>39</v>
      </c>
      <c r="B105" s="64">
        <v>30</v>
      </c>
      <c r="C105" s="67" t="s">
        <v>187</v>
      </c>
      <c r="D105" s="65">
        <v>1</v>
      </c>
      <c r="E105" s="85">
        <v>3.0000000000000001E-3</v>
      </c>
      <c r="F105" s="65">
        <v>0</v>
      </c>
      <c r="G105" s="85">
        <v>0</v>
      </c>
      <c r="H105" s="65">
        <v>0</v>
      </c>
      <c r="I105" s="85">
        <v>0</v>
      </c>
      <c r="J105" s="66">
        <v>0</v>
      </c>
      <c r="K105" s="89">
        <v>0</v>
      </c>
    </row>
    <row r="106" spans="1:11" ht="16.5" customHeight="1" x14ac:dyDescent="0.25">
      <c r="A106" s="63" t="s">
        <v>39</v>
      </c>
      <c r="B106" s="64">
        <v>31</v>
      </c>
      <c r="C106" s="67" t="s">
        <v>70</v>
      </c>
      <c r="D106" s="65">
        <v>13</v>
      </c>
      <c r="E106" s="85">
        <v>6.9499999999999992E-2</v>
      </c>
      <c r="F106" s="65">
        <v>2</v>
      </c>
      <c r="G106" s="85">
        <v>0.02</v>
      </c>
      <c r="H106" s="65">
        <v>0</v>
      </c>
      <c r="I106" s="85">
        <v>0</v>
      </c>
      <c r="J106" s="66">
        <v>0</v>
      </c>
      <c r="K106" s="89">
        <v>0</v>
      </c>
    </row>
    <row r="107" spans="1:11" ht="16.5" customHeight="1" x14ac:dyDescent="0.25">
      <c r="A107" s="63" t="s">
        <v>39</v>
      </c>
      <c r="B107" s="64">
        <v>32</v>
      </c>
      <c r="C107" s="67" t="s">
        <v>12</v>
      </c>
      <c r="D107" s="65">
        <v>12</v>
      </c>
      <c r="E107" s="85">
        <v>9.870000000000001E-2</v>
      </c>
      <c r="F107" s="65">
        <v>4</v>
      </c>
      <c r="G107" s="85">
        <v>3.7000000000000005E-2</v>
      </c>
      <c r="H107" s="65">
        <v>3</v>
      </c>
      <c r="I107" s="85">
        <v>0.09</v>
      </c>
      <c r="J107" s="66">
        <v>2</v>
      </c>
      <c r="K107" s="89">
        <v>1.419999999999999E-2</v>
      </c>
    </row>
    <row r="108" spans="1:11" ht="16.5" customHeight="1" x14ac:dyDescent="0.25">
      <c r="A108" s="63" t="s">
        <v>39</v>
      </c>
      <c r="B108" s="64">
        <v>33</v>
      </c>
      <c r="C108" s="67" t="s">
        <v>13</v>
      </c>
      <c r="D108" s="65">
        <v>2</v>
      </c>
      <c r="E108" s="85">
        <v>1.4E-2</v>
      </c>
      <c r="F108" s="65">
        <v>7</v>
      </c>
      <c r="G108" s="85">
        <v>4.3000000000000003E-2</v>
      </c>
      <c r="H108" s="65">
        <v>0</v>
      </c>
      <c r="I108" s="85">
        <v>0</v>
      </c>
      <c r="J108" s="66">
        <v>0</v>
      </c>
      <c r="K108" s="89">
        <v>0</v>
      </c>
    </row>
    <row r="109" spans="1:11" ht="16.5" customHeight="1" x14ac:dyDescent="0.25">
      <c r="A109" s="63" t="s">
        <v>39</v>
      </c>
      <c r="B109" s="64">
        <v>34</v>
      </c>
      <c r="C109" s="67" t="s">
        <v>236</v>
      </c>
      <c r="D109" s="65">
        <v>0</v>
      </c>
      <c r="E109" s="85">
        <v>0</v>
      </c>
      <c r="F109" s="65">
        <v>0</v>
      </c>
      <c r="G109" s="85">
        <v>0</v>
      </c>
      <c r="H109" s="65">
        <v>1</v>
      </c>
      <c r="I109" s="85">
        <v>1.4999999999999999E-2</v>
      </c>
      <c r="J109" s="66">
        <v>0</v>
      </c>
      <c r="K109" s="89">
        <v>0</v>
      </c>
    </row>
    <row r="110" spans="1:11" ht="16.5" customHeight="1" x14ac:dyDescent="0.25">
      <c r="A110" s="63" t="s">
        <v>39</v>
      </c>
      <c r="B110" s="64">
        <v>35</v>
      </c>
      <c r="C110" s="67" t="s">
        <v>81</v>
      </c>
      <c r="D110" s="65">
        <v>1</v>
      </c>
      <c r="E110" s="85">
        <v>1.4999999999999999E-2</v>
      </c>
      <c r="F110" s="65">
        <v>0</v>
      </c>
      <c r="G110" s="85">
        <v>0</v>
      </c>
      <c r="H110" s="65">
        <v>1</v>
      </c>
      <c r="I110" s="85">
        <v>1.4999999999999999E-2</v>
      </c>
      <c r="J110" s="66">
        <v>0</v>
      </c>
      <c r="K110" s="89">
        <v>0</v>
      </c>
    </row>
    <row r="111" spans="1:11" ht="16.5" customHeight="1" x14ac:dyDescent="0.25">
      <c r="A111" s="63" t="s">
        <v>39</v>
      </c>
      <c r="B111" s="64">
        <v>36</v>
      </c>
      <c r="C111" s="67" t="s">
        <v>56</v>
      </c>
      <c r="D111" s="65">
        <v>26</v>
      </c>
      <c r="E111" s="85">
        <v>0.23350000000000007</v>
      </c>
      <c r="F111" s="65">
        <v>4</v>
      </c>
      <c r="G111" s="85">
        <v>4.9000000000000002E-2</v>
      </c>
      <c r="H111" s="65">
        <v>2</v>
      </c>
      <c r="I111" s="85">
        <v>2.5000000000000001E-2</v>
      </c>
      <c r="J111" s="66">
        <v>1</v>
      </c>
      <c r="K111" s="89">
        <v>1.5000000000000013E-2</v>
      </c>
    </row>
    <row r="112" spans="1:11" ht="16.5" customHeight="1" x14ac:dyDescent="0.25">
      <c r="A112" s="63" t="s">
        <v>39</v>
      </c>
      <c r="B112" s="64">
        <v>37</v>
      </c>
      <c r="C112" s="67" t="s">
        <v>428</v>
      </c>
      <c r="D112" s="65">
        <v>24</v>
      </c>
      <c r="E112" s="85">
        <v>9.2500000000000054E-2</v>
      </c>
      <c r="F112" s="65">
        <v>8</v>
      </c>
      <c r="G112" s="85">
        <v>3.6500000000000005E-2</v>
      </c>
      <c r="H112" s="65">
        <v>0</v>
      </c>
      <c r="I112" s="85">
        <v>0</v>
      </c>
      <c r="J112" s="66">
        <v>4</v>
      </c>
      <c r="K112" s="89">
        <v>1.4000000000000012E-2</v>
      </c>
    </row>
    <row r="113" spans="1:11" ht="16.5" customHeight="1" x14ac:dyDescent="0.25">
      <c r="A113" s="63" t="s">
        <v>39</v>
      </c>
      <c r="B113" s="64">
        <v>38</v>
      </c>
      <c r="C113" s="67" t="s">
        <v>133</v>
      </c>
      <c r="D113" s="65">
        <v>11</v>
      </c>
      <c r="E113" s="85">
        <v>3.2999999999999995E-2</v>
      </c>
      <c r="F113" s="65">
        <v>4</v>
      </c>
      <c r="G113" s="85">
        <v>1.2E-2</v>
      </c>
      <c r="H113" s="65">
        <v>1</v>
      </c>
      <c r="I113" s="85">
        <v>3.0000000000000001E-3</v>
      </c>
      <c r="J113" s="66">
        <v>0</v>
      </c>
      <c r="K113" s="89">
        <v>0</v>
      </c>
    </row>
    <row r="114" spans="1:11" ht="16.5" customHeight="1" x14ac:dyDescent="0.25">
      <c r="A114" s="63" t="s">
        <v>39</v>
      </c>
      <c r="B114" s="64">
        <v>39</v>
      </c>
      <c r="C114" s="67" t="s">
        <v>237</v>
      </c>
      <c r="D114" s="65">
        <v>0</v>
      </c>
      <c r="E114" s="85">
        <v>0</v>
      </c>
      <c r="F114" s="65">
        <v>1</v>
      </c>
      <c r="G114" s="85">
        <v>8.0000000000000002E-3</v>
      </c>
      <c r="H114" s="65">
        <v>0</v>
      </c>
      <c r="I114" s="85">
        <v>0</v>
      </c>
      <c r="J114" s="66">
        <v>0</v>
      </c>
      <c r="K114" s="89">
        <v>0</v>
      </c>
    </row>
    <row r="115" spans="1:11" ht="16.5" customHeight="1" x14ac:dyDescent="0.25">
      <c r="A115" s="63" t="s">
        <v>39</v>
      </c>
      <c r="B115" s="64">
        <v>40</v>
      </c>
      <c r="C115" s="67" t="s">
        <v>429</v>
      </c>
      <c r="D115" s="65">
        <v>3</v>
      </c>
      <c r="E115" s="85">
        <v>2.3099999999999999E-2</v>
      </c>
      <c r="F115" s="65">
        <v>5</v>
      </c>
      <c r="G115" s="85">
        <v>0.95372000000000001</v>
      </c>
      <c r="H115" s="65">
        <v>1</v>
      </c>
      <c r="I115" s="85">
        <v>0.15700000000000003</v>
      </c>
      <c r="J115" s="66">
        <v>0</v>
      </c>
      <c r="K115" s="89">
        <v>0</v>
      </c>
    </row>
    <row r="116" spans="1:11" ht="16.5" customHeight="1" x14ac:dyDescent="0.25">
      <c r="A116" s="63" t="s">
        <v>39</v>
      </c>
      <c r="B116" s="64">
        <v>41</v>
      </c>
      <c r="C116" s="67" t="s">
        <v>430</v>
      </c>
      <c r="D116" s="65">
        <v>0</v>
      </c>
      <c r="E116" s="85">
        <v>0</v>
      </c>
      <c r="F116" s="65">
        <v>1</v>
      </c>
      <c r="G116" s="85">
        <v>1.4999999999999999E-2</v>
      </c>
      <c r="H116" s="65">
        <v>0</v>
      </c>
      <c r="I116" s="85">
        <v>0</v>
      </c>
      <c r="J116" s="66">
        <v>0</v>
      </c>
      <c r="K116" s="89">
        <v>0</v>
      </c>
    </row>
    <row r="117" spans="1:11" ht="16.5" customHeight="1" x14ac:dyDescent="0.25">
      <c r="A117" s="63" t="s">
        <v>39</v>
      </c>
      <c r="B117" s="64">
        <v>42</v>
      </c>
      <c r="C117" s="67" t="s">
        <v>16</v>
      </c>
      <c r="D117" s="65">
        <v>6</v>
      </c>
      <c r="E117" s="85">
        <v>1.95E-2</v>
      </c>
      <c r="F117" s="65">
        <v>1</v>
      </c>
      <c r="G117" s="85">
        <v>1.4E-2</v>
      </c>
      <c r="H117" s="65">
        <v>1</v>
      </c>
      <c r="I117" s="85">
        <v>1E-3</v>
      </c>
      <c r="J117" s="66">
        <v>0</v>
      </c>
      <c r="K117" s="89">
        <v>0</v>
      </c>
    </row>
    <row r="118" spans="1:11" ht="16.5" customHeight="1" x14ac:dyDescent="0.25">
      <c r="A118" s="63" t="s">
        <v>39</v>
      </c>
      <c r="B118" s="64">
        <v>43</v>
      </c>
      <c r="C118" s="67" t="s">
        <v>120</v>
      </c>
      <c r="D118" s="65">
        <v>0</v>
      </c>
      <c r="E118" s="85">
        <v>0</v>
      </c>
      <c r="F118" s="65">
        <v>1</v>
      </c>
      <c r="G118" s="85">
        <v>8.0000000000000002E-3</v>
      </c>
      <c r="H118" s="65">
        <v>0</v>
      </c>
      <c r="I118" s="85">
        <v>0</v>
      </c>
      <c r="J118" s="66">
        <v>0</v>
      </c>
      <c r="K118" s="89">
        <v>0</v>
      </c>
    </row>
    <row r="119" spans="1:11" ht="16.5" customHeight="1" x14ac:dyDescent="0.25">
      <c r="A119" s="63" t="s">
        <v>39</v>
      </c>
      <c r="B119" s="64">
        <v>44</v>
      </c>
      <c r="C119" s="67" t="s">
        <v>76</v>
      </c>
      <c r="D119" s="65">
        <v>0</v>
      </c>
      <c r="E119" s="85">
        <v>0</v>
      </c>
      <c r="F119" s="65">
        <v>1</v>
      </c>
      <c r="G119" s="85">
        <v>5.0000000000000001E-3</v>
      </c>
      <c r="H119" s="65">
        <v>1</v>
      </c>
      <c r="I119" s="85">
        <v>7.0000000000000001E-3</v>
      </c>
      <c r="J119" s="66">
        <v>0</v>
      </c>
      <c r="K119" s="89">
        <v>0</v>
      </c>
    </row>
    <row r="120" spans="1:11" ht="16.5" customHeight="1" x14ac:dyDescent="0.25">
      <c r="A120" s="63" t="s">
        <v>39</v>
      </c>
      <c r="B120" s="64">
        <v>45</v>
      </c>
      <c r="C120" s="67" t="s">
        <v>189</v>
      </c>
      <c r="D120" s="65">
        <v>3</v>
      </c>
      <c r="E120" s="85">
        <v>3.7999999999999999E-2</v>
      </c>
      <c r="F120" s="65">
        <v>2</v>
      </c>
      <c r="G120" s="85">
        <v>1.11E-2</v>
      </c>
      <c r="H120" s="65">
        <v>1</v>
      </c>
      <c r="I120" s="85">
        <v>0.01</v>
      </c>
      <c r="J120" s="66">
        <v>0</v>
      </c>
      <c r="K120" s="89">
        <v>0</v>
      </c>
    </row>
    <row r="121" spans="1:11" ht="16.5" customHeight="1" x14ac:dyDescent="0.25">
      <c r="A121" s="63" t="s">
        <v>39</v>
      </c>
      <c r="B121" s="64">
        <v>46</v>
      </c>
      <c r="C121" s="67" t="s">
        <v>431</v>
      </c>
      <c r="D121" s="65">
        <v>0</v>
      </c>
      <c r="E121" s="85">
        <v>0</v>
      </c>
      <c r="F121" s="65">
        <v>1</v>
      </c>
      <c r="G121" s="85">
        <v>1.4999999999999999E-2</v>
      </c>
      <c r="H121" s="65">
        <v>0</v>
      </c>
      <c r="I121" s="85">
        <v>0.05</v>
      </c>
      <c r="J121" s="66">
        <v>0</v>
      </c>
      <c r="K121" s="89">
        <v>0</v>
      </c>
    </row>
    <row r="122" spans="1:11" ht="16.5" customHeight="1" x14ac:dyDescent="0.25">
      <c r="A122" s="63" t="s">
        <v>39</v>
      </c>
      <c r="B122" s="64">
        <v>47</v>
      </c>
      <c r="C122" s="67" t="s">
        <v>159</v>
      </c>
      <c r="D122" s="65">
        <v>12</v>
      </c>
      <c r="E122" s="85">
        <v>8.3000000000000018E-2</v>
      </c>
      <c r="F122" s="65">
        <v>12</v>
      </c>
      <c r="G122" s="85">
        <v>8.500000000000002E-2</v>
      </c>
      <c r="H122" s="65">
        <v>1</v>
      </c>
      <c r="I122" s="85">
        <v>7.0000000000000001E-3</v>
      </c>
      <c r="J122" s="66">
        <v>0</v>
      </c>
      <c r="K122" s="89">
        <v>0</v>
      </c>
    </row>
    <row r="123" spans="1:11" ht="16.5" customHeight="1" x14ac:dyDescent="0.25">
      <c r="A123" s="63" t="s">
        <v>39</v>
      </c>
      <c r="B123" s="64">
        <v>48</v>
      </c>
      <c r="C123" s="67" t="s">
        <v>216</v>
      </c>
      <c r="D123" s="65">
        <v>0</v>
      </c>
      <c r="E123" s="85">
        <v>0</v>
      </c>
      <c r="F123" s="65">
        <v>0</v>
      </c>
      <c r="G123" s="85">
        <v>0</v>
      </c>
      <c r="H123" s="65">
        <v>0</v>
      </c>
      <c r="I123" s="85">
        <v>0</v>
      </c>
      <c r="J123" s="66">
        <v>1</v>
      </c>
      <c r="K123" s="89">
        <v>5.0000000000000001E-3</v>
      </c>
    </row>
    <row r="124" spans="1:11" ht="16.5" customHeight="1" x14ac:dyDescent="0.25">
      <c r="A124" s="63" t="s">
        <v>39</v>
      </c>
      <c r="B124" s="64">
        <v>49</v>
      </c>
      <c r="C124" s="67" t="s">
        <v>176</v>
      </c>
      <c r="D124" s="65">
        <v>1</v>
      </c>
      <c r="E124" s="85">
        <v>1.1000000000000001E-3</v>
      </c>
      <c r="F124" s="65">
        <v>0</v>
      </c>
      <c r="G124" s="85">
        <v>0</v>
      </c>
      <c r="H124" s="65">
        <v>0</v>
      </c>
      <c r="I124" s="85">
        <v>0</v>
      </c>
      <c r="J124" s="66">
        <v>0</v>
      </c>
      <c r="K124" s="89">
        <v>0</v>
      </c>
    </row>
    <row r="125" spans="1:11" ht="16.5" customHeight="1" x14ac:dyDescent="0.25">
      <c r="A125" s="63" t="s">
        <v>39</v>
      </c>
      <c r="B125" s="64">
        <v>50</v>
      </c>
      <c r="C125" s="67" t="s">
        <v>18</v>
      </c>
      <c r="D125" s="65">
        <v>0</v>
      </c>
      <c r="E125" s="85">
        <v>0</v>
      </c>
      <c r="F125" s="65">
        <v>0</v>
      </c>
      <c r="G125" s="85">
        <v>0</v>
      </c>
      <c r="H125" s="65">
        <v>0</v>
      </c>
      <c r="I125" s="85">
        <v>0.2</v>
      </c>
      <c r="J125" s="66">
        <v>0</v>
      </c>
      <c r="K125" s="89">
        <v>0</v>
      </c>
    </row>
    <row r="126" spans="1:11" s="1" customFormat="1" ht="16.5" customHeight="1" x14ac:dyDescent="0.25">
      <c r="C126" s="93"/>
      <c r="D126" s="94"/>
      <c r="E126" s="95"/>
      <c r="F126" s="94"/>
      <c r="G126" s="95"/>
      <c r="H126" s="94"/>
      <c r="I126" s="95"/>
      <c r="J126" s="94"/>
      <c r="K126" s="95"/>
    </row>
    <row r="127" spans="1:11" s="1" customFormat="1" ht="16.5" customHeight="1" x14ac:dyDescent="0.25">
      <c r="C127" s="93"/>
      <c r="D127" s="94"/>
      <c r="E127" s="95"/>
      <c r="F127" s="94"/>
      <c r="G127" s="95"/>
      <c r="H127" s="94"/>
      <c r="I127" s="95"/>
      <c r="J127" s="94"/>
      <c r="K127" s="95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6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69"/>
      <c r="B1" s="69"/>
      <c r="C1" s="69"/>
      <c r="D1" s="69"/>
      <c r="E1" s="69"/>
      <c r="F1" s="69"/>
      <c r="G1" s="69"/>
      <c r="H1" s="70" t="s">
        <v>386</v>
      </c>
    </row>
    <row r="2" spans="1:20" ht="15.75" thickBot="1" x14ac:dyDescent="0.3">
      <c r="A2" s="101" t="s">
        <v>443</v>
      </c>
      <c r="B2" s="101"/>
      <c r="C2" s="101"/>
      <c r="D2" s="101"/>
      <c r="E2" s="101"/>
      <c r="F2" s="101"/>
      <c r="G2" s="101"/>
      <c r="H2" s="101"/>
    </row>
    <row r="3" spans="1:20" ht="60" x14ac:dyDescent="0.25">
      <c r="A3" s="71" t="s">
        <v>40</v>
      </c>
      <c r="B3" s="71" t="s">
        <v>41</v>
      </c>
      <c r="C3" s="71" t="s">
        <v>42</v>
      </c>
      <c r="D3" s="71" t="s">
        <v>43</v>
      </c>
      <c r="E3" s="71" t="s">
        <v>44</v>
      </c>
      <c r="F3" s="72" t="s">
        <v>387</v>
      </c>
      <c r="G3" s="72" t="s">
        <v>45</v>
      </c>
      <c r="H3" s="71" t="s">
        <v>46</v>
      </c>
    </row>
    <row r="4" spans="1:20" ht="15.75" customHeight="1" x14ac:dyDescent="0.25">
      <c r="A4" s="73">
        <v>1</v>
      </c>
      <c r="B4" s="74">
        <v>2</v>
      </c>
      <c r="C4" s="74">
        <v>3</v>
      </c>
      <c r="D4" s="74">
        <v>4</v>
      </c>
      <c r="E4" s="74">
        <v>5</v>
      </c>
      <c r="F4" s="75">
        <v>6</v>
      </c>
      <c r="G4" s="75">
        <v>7</v>
      </c>
      <c r="H4" s="76">
        <v>8</v>
      </c>
    </row>
    <row r="5" spans="1:20" s="1" customFormat="1" ht="17.25" customHeight="1" x14ac:dyDescent="0.25">
      <c r="A5" s="77" t="s">
        <v>39</v>
      </c>
      <c r="B5" s="78">
        <v>1</v>
      </c>
      <c r="C5" s="79">
        <v>40925847</v>
      </c>
      <c r="D5" s="80">
        <v>41962</v>
      </c>
      <c r="E5" s="92" t="s">
        <v>123</v>
      </c>
      <c r="F5" s="82">
        <v>12</v>
      </c>
      <c r="G5" s="83">
        <v>466.1</v>
      </c>
      <c r="H5" s="81" t="s">
        <v>113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7.25" customHeight="1" x14ac:dyDescent="0.25">
      <c r="A6" s="77" t="s">
        <v>39</v>
      </c>
      <c r="B6" s="78">
        <v>2</v>
      </c>
      <c r="C6" s="79">
        <v>40946594</v>
      </c>
      <c r="D6" s="80">
        <v>41955</v>
      </c>
      <c r="E6" s="92" t="s">
        <v>123</v>
      </c>
      <c r="F6" s="82">
        <v>14.5</v>
      </c>
      <c r="G6" s="83">
        <v>466.1</v>
      </c>
      <c r="H6" s="81" t="s">
        <v>28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7.25" customHeight="1" x14ac:dyDescent="0.25">
      <c r="A7" s="77" t="s">
        <v>39</v>
      </c>
      <c r="B7" s="78">
        <v>3</v>
      </c>
      <c r="C7" s="79">
        <v>40952718</v>
      </c>
      <c r="D7" s="80">
        <v>41956</v>
      </c>
      <c r="E7" s="92" t="s">
        <v>123</v>
      </c>
      <c r="F7" s="82">
        <v>12</v>
      </c>
      <c r="G7" s="83">
        <v>466.1</v>
      </c>
      <c r="H7" s="81" t="s">
        <v>21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7.25" customHeight="1" x14ac:dyDescent="0.25">
      <c r="A8" s="77" t="s">
        <v>39</v>
      </c>
      <c r="B8" s="78">
        <v>4</v>
      </c>
      <c r="C8" s="79">
        <v>40957584</v>
      </c>
      <c r="D8" s="80">
        <v>41953</v>
      </c>
      <c r="E8" s="92" t="s">
        <v>123</v>
      </c>
      <c r="F8" s="82">
        <v>7</v>
      </c>
      <c r="G8" s="83">
        <v>466.1</v>
      </c>
      <c r="H8" s="81" t="s">
        <v>28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7.25" customHeight="1" x14ac:dyDescent="0.25">
      <c r="A9" s="77" t="s">
        <v>39</v>
      </c>
      <c r="B9" s="78">
        <v>5</v>
      </c>
      <c r="C9" s="79">
        <v>40964863</v>
      </c>
      <c r="D9" s="80">
        <v>41963</v>
      </c>
      <c r="E9" s="92" t="s">
        <v>123</v>
      </c>
      <c r="F9" s="82">
        <v>5</v>
      </c>
      <c r="G9" s="83">
        <v>466.1</v>
      </c>
      <c r="H9" s="81" t="s">
        <v>8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7.25" customHeight="1" x14ac:dyDescent="0.25">
      <c r="A10" s="77" t="s">
        <v>39</v>
      </c>
      <c r="B10" s="78">
        <v>6</v>
      </c>
      <c r="C10" s="79">
        <v>40965728</v>
      </c>
      <c r="D10" s="80">
        <v>41953</v>
      </c>
      <c r="E10" s="92" t="s">
        <v>123</v>
      </c>
      <c r="F10" s="82">
        <v>12</v>
      </c>
      <c r="G10" s="83">
        <v>466.1</v>
      </c>
      <c r="H10" s="81" t="s">
        <v>108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7.25" customHeight="1" x14ac:dyDescent="0.25">
      <c r="A11" s="77" t="s">
        <v>39</v>
      </c>
      <c r="B11" s="78">
        <v>7</v>
      </c>
      <c r="C11" s="79">
        <v>40966537</v>
      </c>
      <c r="D11" s="80">
        <v>41955</v>
      </c>
      <c r="E11" s="92" t="s">
        <v>123</v>
      </c>
      <c r="F11" s="82">
        <v>7</v>
      </c>
      <c r="G11" s="83">
        <v>466.1</v>
      </c>
      <c r="H11" s="81" t="s">
        <v>26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7.25" customHeight="1" x14ac:dyDescent="0.25">
      <c r="A12" s="77" t="s">
        <v>39</v>
      </c>
      <c r="B12" s="78">
        <v>8</v>
      </c>
      <c r="C12" s="79">
        <v>40972629</v>
      </c>
      <c r="D12" s="80">
        <v>41971</v>
      </c>
      <c r="E12" s="92" t="s">
        <v>123</v>
      </c>
      <c r="F12" s="82">
        <v>7</v>
      </c>
      <c r="G12" s="83">
        <v>466.1</v>
      </c>
      <c r="H12" s="81" t="s">
        <v>54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7.25" customHeight="1" x14ac:dyDescent="0.25">
      <c r="A13" s="77" t="s">
        <v>39</v>
      </c>
      <c r="B13" s="78">
        <v>9</v>
      </c>
      <c r="C13" s="79">
        <v>40975894</v>
      </c>
      <c r="D13" s="80">
        <v>41955</v>
      </c>
      <c r="E13" s="92" t="s">
        <v>123</v>
      </c>
      <c r="F13" s="82">
        <v>8</v>
      </c>
      <c r="G13" s="83">
        <v>466.1</v>
      </c>
      <c r="H13" s="81" t="s">
        <v>26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7.25" customHeight="1" x14ac:dyDescent="0.25">
      <c r="A14" s="77" t="s">
        <v>39</v>
      </c>
      <c r="B14" s="78">
        <v>10</v>
      </c>
      <c r="C14" s="79">
        <v>40976581</v>
      </c>
      <c r="D14" s="80">
        <v>41957</v>
      </c>
      <c r="E14" s="92" t="s">
        <v>123</v>
      </c>
      <c r="F14" s="82">
        <v>300</v>
      </c>
      <c r="G14" s="83">
        <v>153786.62</v>
      </c>
      <c r="H14" s="81" t="s">
        <v>24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7.25" customHeight="1" x14ac:dyDescent="0.25">
      <c r="A15" s="77" t="s">
        <v>39</v>
      </c>
      <c r="B15" s="78">
        <v>11</v>
      </c>
      <c r="C15" s="79">
        <v>40977012</v>
      </c>
      <c r="D15" s="80">
        <v>41954</v>
      </c>
      <c r="E15" s="92" t="s">
        <v>123</v>
      </c>
      <c r="F15" s="82">
        <v>5</v>
      </c>
      <c r="G15" s="83">
        <v>466.1</v>
      </c>
      <c r="H15" s="81" t="s">
        <v>2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7.25" customHeight="1" x14ac:dyDescent="0.25">
      <c r="A16" s="77" t="s">
        <v>39</v>
      </c>
      <c r="B16" s="78">
        <v>12</v>
      </c>
      <c r="C16" s="79">
        <v>40977097</v>
      </c>
      <c r="D16" s="80">
        <v>41955</v>
      </c>
      <c r="E16" s="92" t="s">
        <v>123</v>
      </c>
      <c r="F16" s="82">
        <v>7</v>
      </c>
      <c r="G16" s="83">
        <v>466.1</v>
      </c>
      <c r="H16" s="81" t="s">
        <v>28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7.25" customHeight="1" x14ac:dyDescent="0.25">
      <c r="A17" s="77" t="s">
        <v>39</v>
      </c>
      <c r="B17" s="78">
        <v>13</v>
      </c>
      <c r="C17" s="79">
        <v>40977116</v>
      </c>
      <c r="D17" s="80">
        <v>41961</v>
      </c>
      <c r="E17" s="92" t="s">
        <v>123</v>
      </c>
      <c r="F17" s="82">
        <v>15</v>
      </c>
      <c r="G17" s="83">
        <v>466.1</v>
      </c>
      <c r="H17" s="81" t="s">
        <v>2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7.25" customHeight="1" x14ac:dyDescent="0.25">
      <c r="A18" s="77" t="s">
        <v>39</v>
      </c>
      <c r="B18" s="78">
        <v>14</v>
      </c>
      <c r="C18" s="79">
        <v>40977285</v>
      </c>
      <c r="D18" s="80">
        <v>41953</v>
      </c>
      <c r="E18" s="92" t="s">
        <v>123</v>
      </c>
      <c r="F18" s="82">
        <v>1.1000000000000001</v>
      </c>
      <c r="G18" s="83">
        <v>488.19</v>
      </c>
      <c r="H18" s="81" t="s">
        <v>299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7.25" customHeight="1" x14ac:dyDescent="0.25">
      <c r="A19" s="77" t="s">
        <v>39</v>
      </c>
      <c r="B19" s="78">
        <v>15</v>
      </c>
      <c r="C19" s="79">
        <v>40977300</v>
      </c>
      <c r="D19" s="80">
        <v>41953</v>
      </c>
      <c r="E19" s="92" t="s">
        <v>123</v>
      </c>
      <c r="F19" s="82">
        <v>1.1000000000000001</v>
      </c>
      <c r="G19" s="83">
        <v>488.19</v>
      </c>
      <c r="H19" s="81" t="s">
        <v>299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7.25" customHeight="1" x14ac:dyDescent="0.25">
      <c r="A20" s="77" t="s">
        <v>39</v>
      </c>
      <c r="B20" s="78">
        <v>16</v>
      </c>
      <c r="C20" s="79">
        <v>40979218</v>
      </c>
      <c r="D20" s="80">
        <v>41957</v>
      </c>
      <c r="E20" s="92" t="s">
        <v>123</v>
      </c>
      <c r="F20" s="82">
        <v>14.5</v>
      </c>
      <c r="G20" s="83">
        <v>466.1</v>
      </c>
      <c r="H20" s="81" t="s">
        <v>28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7.25" customHeight="1" x14ac:dyDescent="0.25">
      <c r="A21" s="77" t="s">
        <v>39</v>
      </c>
      <c r="B21" s="78">
        <v>17</v>
      </c>
      <c r="C21" s="79">
        <v>40980502</v>
      </c>
      <c r="D21" s="80">
        <v>41954</v>
      </c>
      <c r="E21" s="92" t="s">
        <v>123</v>
      </c>
      <c r="F21" s="82">
        <v>9</v>
      </c>
      <c r="G21" s="83">
        <v>466.1</v>
      </c>
      <c r="H21" s="81" t="s">
        <v>25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7.25" customHeight="1" x14ac:dyDescent="0.25">
      <c r="A22" s="77" t="s">
        <v>39</v>
      </c>
      <c r="B22" s="78">
        <v>18</v>
      </c>
      <c r="C22" s="79">
        <v>40984147</v>
      </c>
      <c r="D22" s="80">
        <v>41957</v>
      </c>
      <c r="E22" s="92" t="s">
        <v>123</v>
      </c>
      <c r="F22" s="82">
        <v>14.5</v>
      </c>
      <c r="G22" s="83">
        <v>466.1</v>
      </c>
      <c r="H22" s="81" t="s">
        <v>25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7.25" customHeight="1" x14ac:dyDescent="0.25">
      <c r="A23" s="77" t="s">
        <v>39</v>
      </c>
      <c r="B23" s="78">
        <v>19</v>
      </c>
      <c r="C23" s="79">
        <v>40984159</v>
      </c>
      <c r="D23" s="80">
        <v>41960</v>
      </c>
      <c r="E23" s="92" t="s">
        <v>123</v>
      </c>
      <c r="F23" s="82">
        <v>12</v>
      </c>
      <c r="G23" s="83">
        <v>466.1</v>
      </c>
      <c r="H23" s="81" t="s">
        <v>2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7.25" customHeight="1" x14ac:dyDescent="0.25">
      <c r="A24" s="77" t="s">
        <v>39</v>
      </c>
      <c r="B24" s="78">
        <v>20</v>
      </c>
      <c r="C24" s="79">
        <v>40984334</v>
      </c>
      <c r="D24" s="80">
        <v>41949</v>
      </c>
      <c r="E24" s="92" t="s">
        <v>123</v>
      </c>
      <c r="F24" s="82">
        <v>15</v>
      </c>
      <c r="G24" s="83">
        <v>466.1</v>
      </c>
      <c r="H24" s="81" t="s">
        <v>60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7.25" customHeight="1" x14ac:dyDescent="0.25">
      <c r="A25" s="77" t="s">
        <v>39</v>
      </c>
      <c r="B25" s="78">
        <v>21</v>
      </c>
      <c r="C25" s="79">
        <v>40986160</v>
      </c>
      <c r="D25" s="80">
        <v>41955</v>
      </c>
      <c r="E25" s="92" t="s">
        <v>123</v>
      </c>
      <c r="F25" s="82">
        <v>8</v>
      </c>
      <c r="G25" s="83">
        <v>466.1</v>
      </c>
      <c r="H25" s="81" t="s">
        <v>429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7.25" customHeight="1" x14ac:dyDescent="0.25">
      <c r="A26" s="77" t="s">
        <v>39</v>
      </c>
      <c r="B26" s="78">
        <v>22</v>
      </c>
      <c r="C26" s="79">
        <v>40987053</v>
      </c>
      <c r="D26" s="80">
        <v>41962</v>
      </c>
      <c r="E26" s="92" t="s">
        <v>123</v>
      </c>
      <c r="F26" s="82">
        <v>5</v>
      </c>
      <c r="G26" s="83">
        <v>466.1</v>
      </c>
      <c r="H26" s="81" t="s">
        <v>13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7.25" customHeight="1" x14ac:dyDescent="0.25">
      <c r="A27" s="77" t="s">
        <v>39</v>
      </c>
      <c r="B27" s="78">
        <v>23</v>
      </c>
      <c r="C27" s="79">
        <v>40987114</v>
      </c>
      <c r="D27" s="80">
        <v>41950</v>
      </c>
      <c r="E27" s="92" t="s">
        <v>123</v>
      </c>
      <c r="F27" s="82">
        <v>5</v>
      </c>
      <c r="G27" s="83">
        <v>466.1</v>
      </c>
      <c r="H27" s="81" t="s">
        <v>13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7.25" customHeight="1" x14ac:dyDescent="0.25">
      <c r="A28" s="77" t="s">
        <v>39</v>
      </c>
      <c r="B28" s="78">
        <v>24</v>
      </c>
      <c r="C28" s="79">
        <v>40987134</v>
      </c>
      <c r="D28" s="80">
        <v>41970</v>
      </c>
      <c r="E28" s="92" t="s">
        <v>123</v>
      </c>
      <c r="F28" s="82">
        <v>30</v>
      </c>
      <c r="G28" s="83">
        <v>13314.3</v>
      </c>
      <c r="H28" s="81" t="s">
        <v>20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7.25" customHeight="1" x14ac:dyDescent="0.25">
      <c r="A29" s="77" t="s">
        <v>39</v>
      </c>
      <c r="B29" s="78">
        <v>25</v>
      </c>
      <c r="C29" s="79">
        <v>40987368</v>
      </c>
      <c r="D29" s="80">
        <v>41964</v>
      </c>
      <c r="E29" s="92" t="s">
        <v>123</v>
      </c>
      <c r="F29" s="82">
        <v>5</v>
      </c>
      <c r="G29" s="83">
        <v>466.1</v>
      </c>
      <c r="H29" s="81" t="s">
        <v>24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7.25" customHeight="1" x14ac:dyDescent="0.25">
      <c r="A30" s="77" t="s">
        <v>39</v>
      </c>
      <c r="B30" s="78">
        <v>26</v>
      </c>
      <c r="C30" s="79">
        <v>40987620</v>
      </c>
      <c r="D30" s="80">
        <v>41957</v>
      </c>
      <c r="E30" s="92" t="s">
        <v>123</v>
      </c>
      <c r="F30" s="82">
        <v>10</v>
      </c>
      <c r="G30" s="83">
        <v>466.1</v>
      </c>
      <c r="H30" s="81" t="s">
        <v>405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7.25" customHeight="1" x14ac:dyDescent="0.25">
      <c r="A31" s="77" t="s">
        <v>39</v>
      </c>
      <c r="B31" s="78">
        <v>27</v>
      </c>
      <c r="C31" s="79">
        <v>40988203</v>
      </c>
      <c r="D31" s="80">
        <v>41950</v>
      </c>
      <c r="E31" s="92" t="s">
        <v>123</v>
      </c>
      <c r="F31" s="82">
        <v>10</v>
      </c>
      <c r="G31" s="83">
        <v>466.1</v>
      </c>
      <c r="H31" s="81" t="s">
        <v>25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7.25" customHeight="1" x14ac:dyDescent="0.25">
      <c r="A32" s="77" t="s">
        <v>39</v>
      </c>
      <c r="B32" s="78">
        <v>28</v>
      </c>
      <c r="C32" s="79">
        <v>40988285</v>
      </c>
      <c r="D32" s="80">
        <v>41948</v>
      </c>
      <c r="E32" s="92" t="s">
        <v>123</v>
      </c>
      <c r="F32" s="82">
        <v>7</v>
      </c>
      <c r="G32" s="83">
        <v>466.1</v>
      </c>
      <c r="H32" s="81" t="s">
        <v>28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7.25" customHeight="1" x14ac:dyDescent="0.25">
      <c r="A33" s="77" t="s">
        <v>39</v>
      </c>
      <c r="B33" s="78">
        <v>29</v>
      </c>
      <c r="C33" s="79">
        <v>40989223</v>
      </c>
      <c r="D33" s="80">
        <v>41953</v>
      </c>
      <c r="E33" s="92" t="s">
        <v>123</v>
      </c>
      <c r="F33" s="82">
        <v>1.1000000000000001</v>
      </c>
      <c r="G33" s="83">
        <v>488.19</v>
      </c>
      <c r="H33" s="81" t="s">
        <v>273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7.25" customHeight="1" x14ac:dyDescent="0.25">
      <c r="A34" s="77" t="s">
        <v>39</v>
      </c>
      <c r="B34" s="78">
        <v>30</v>
      </c>
      <c r="C34" s="79">
        <v>40989242</v>
      </c>
      <c r="D34" s="80">
        <v>41953</v>
      </c>
      <c r="E34" s="92" t="s">
        <v>123</v>
      </c>
      <c r="F34" s="82">
        <v>1.1000000000000001</v>
      </c>
      <c r="G34" s="83">
        <v>488.19</v>
      </c>
      <c r="H34" s="81" t="s">
        <v>178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7.25" customHeight="1" x14ac:dyDescent="0.25">
      <c r="A35" s="77" t="s">
        <v>39</v>
      </c>
      <c r="B35" s="78">
        <v>31</v>
      </c>
      <c r="C35" s="79">
        <v>40989255</v>
      </c>
      <c r="D35" s="80">
        <v>41953</v>
      </c>
      <c r="E35" s="92" t="s">
        <v>123</v>
      </c>
      <c r="F35" s="82">
        <v>1.1000000000000001</v>
      </c>
      <c r="G35" s="83">
        <v>488.19</v>
      </c>
      <c r="H35" s="81" t="s">
        <v>108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7.25" customHeight="1" x14ac:dyDescent="0.25">
      <c r="A36" s="77" t="s">
        <v>39</v>
      </c>
      <c r="B36" s="78">
        <v>32</v>
      </c>
      <c r="C36" s="79">
        <v>40989361</v>
      </c>
      <c r="D36" s="80">
        <v>41950</v>
      </c>
      <c r="E36" s="92" t="s">
        <v>123</v>
      </c>
      <c r="F36" s="82">
        <v>15</v>
      </c>
      <c r="G36" s="83">
        <v>466.1</v>
      </c>
      <c r="H36" s="81" t="s">
        <v>2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7.25" customHeight="1" x14ac:dyDescent="0.25">
      <c r="A37" s="77" t="s">
        <v>39</v>
      </c>
      <c r="B37" s="78">
        <v>33</v>
      </c>
      <c r="C37" s="79">
        <v>40989950</v>
      </c>
      <c r="D37" s="80">
        <v>41949</v>
      </c>
      <c r="E37" s="92" t="s">
        <v>123</v>
      </c>
      <c r="F37" s="82">
        <v>15</v>
      </c>
      <c r="G37" s="83">
        <v>466.1</v>
      </c>
      <c r="H37" s="81" t="s">
        <v>430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7.25" customHeight="1" x14ac:dyDescent="0.25">
      <c r="A38" s="77" t="s">
        <v>39</v>
      </c>
      <c r="B38" s="78">
        <v>34</v>
      </c>
      <c r="C38" s="79">
        <v>40989995</v>
      </c>
      <c r="D38" s="80">
        <v>41953</v>
      </c>
      <c r="E38" s="92" t="s">
        <v>123</v>
      </c>
      <c r="F38" s="82">
        <v>9</v>
      </c>
      <c r="G38" s="83">
        <v>466.1</v>
      </c>
      <c r="H38" s="81" t="s">
        <v>8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7.25" customHeight="1" x14ac:dyDescent="0.25">
      <c r="A39" s="77" t="s">
        <v>39</v>
      </c>
      <c r="B39" s="78">
        <v>35</v>
      </c>
      <c r="C39" s="79">
        <v>40990274</v>
      </c>
      <c r="D39" s="80">
        <v>41953</v>
      </c>
      <c r="E39" s="92" t="s">
        <v>123</v>
      </c>
      <c r="F39" s="82">
        <v>6</v>
      </c>
      <c r="G39" s="83">
        <v>466.1</v>
      </c>
      <c r="H39" s="81" t="s">
        <v>60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7.25" customHeight="1" x14ac:dyDescent="0.25">
      <c r="A40" s="77" t="s">
        <v>39</v>
      </c>
      <c r="B40" s="78">
        <v>36</v>
      </c>
      <c r="C40" s="79">
        <v>40990377</v>
      </c>
      <c r="D40" s="80">
        <v>41967</v>
      </c>
      <c r="E40" s="92" t="s">
        <v>123</v>
      </c>
      <c r="F40" s="82">
        <v>15</v>
      </c>
      <c r="G40" s="83">
        <v>6657.15</v>
      </c>
      <c r="H40" s="81" t="s">
        <v>26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7.25" customHeight="1" x14ac:dyDescent="0.25">
      <c r="A41" s="77" t="s">
        <v>39</v>
      </c>
      <c r="B41" s="78">
        <v>37</v>
      </c>
      <c r="C41" s="79">
        <v>40990852</v>
      </c>
      <c r="D41" s="80">
        <v>41948</v>
      </c>
      <c r="E41" s="92" t="s">
        <v>123</v>
      </c>
      <c r="F41" s="82">
        <v>15</v>
      </c>
      <c r="G41" s="83">
        <v>466.1</v>
      </c>
      <c r="H41" s="81" t="s">
        <v>181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7.25" customHeight="1" x14ac:dyDescent="0.25">
      <c r="A42" s="77" t="s">
        <v>39</v>
      </c>
      <c r="B42" s="78">
        <v>38</v>
      </c>
      <c r="C42" s="79">
        <v>40990960</v>
      </c>
      <c r="D42" s="80">
        <v>41949</v>
      </c>
      <c r="E42" s="92" t="s">
        <v>123</v>
      </c>
      <c r="F42" s="82">
        <v>6</v>
      </c>
      <c r="G42" s="83">
        <v>2662.86</v>
      </c>
      <c r="H42" s="81" t="s">
        <v>22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7.25" customHeight="1" x14ac:dyDescent="0.25">
      <c r="A43" s="77" t="s">
        <v>39</v>
      </c>
      <c r="B43" s="78">
        <v>39</v>
      </c>
      <c r="C43" s="79">
        <v>40991403</v>
      </c>
      <c r="D43" s="80">
        <v>41953</v>
      </c>
      <c r="E43" s="92" t="s">
        <v>123</v>
      </c>
      <c r="F43" s="82">
        <v>1.1000000000000001</v>
      </c>
      <c r="G43" s="83">
        <v>488.19</v>
      </c>
      <c r="H43" s="81" t="s">
        <v>405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7.25" customHeight="1" x14ac:dyDescent="0.25">
      <c r="A44" s="77" t="s">
        <v>39</v>
      </c>
      <c r="B44" s="78">
        <v>40</v>
      </c>
      <c r="C44" s="79">
        <v>40991539</v>
      </c>
      <c r="D44" s="80">
        <v>41953</v>
      </c>
      <c r="E44" s="92" t="s">
        <v>123</v>
      </c>
      <c r="F44" s="82">
        <v>1.1000000000000001</v>
      </c>
      <c r="G44" s="83">
        <v>488.19</v>
      </c>
      <c r="H44" s="81" t="s">
        <v>405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7.25" customHeight="1" x14ac:dyDescent="0.25">
      <c r="A45" s="77" t="s">
        <v>39</v>
      </c>
      <c r="B45" s="78">
        <v>41</v>
      </c>
      <c r="C45" s="79">
        <v>40991571</v>
      </c>
      <c r="D45" s="80">
        <v>41953</v>
      </c>
      <c r="E45" s="92" t="s">
        <v>123</v>
      </c>
      <c r="F45" s="82">
        <v>1.1000000000000001</v>
      </c>
      <c r="G45" s="83">
        <v>488.19</v>
      </c>
      <c r="H45" s="81" t="s">
        <v>228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7.25" customHeight="1" x14ac:dyDescent="0.25">
      <c r="A46" s="77" t="s">
        <v>39</v>
      </c>
      <c r="B46" s="78">
        <v>42</v>
      </c>
      <c r="C46" s="79">
        <v>40991579</v>
      </c>
      <c r="D46" s="80">
        <v>41970</v>
      </c>
      <c r="E46" s="92" t="s">
        <v>123</v>
      </c>
      <c r="F46" s="82">
        <v>10</v>
      </c>
      <c r="G46" s="83">
        <v>466.1</v>
      </c>
      <c r="H46" s="81" t="s">
        <v>26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7.25" customHeight="1" x14ac:dyDescent="0.25">
      <c r="A47" s="77" t="s">
        <v>39</v>
      </c>
      <c r="B47" s="78">
        <v>43</v>
      </c>
      <c r="C47" s="79">
        <v>40991587</v>
      </c>
      <c r="D47" s="80">
        <v>41953</v>
      </c>
      <c r="E47" s="92" t="s">
        <v>123</v>
      </c>
      <c r="F47" s="82">
        <v>1.1000000000000001</v>
      </c>
      <c r="G47" s="83">
        <v>488.19</v>
      </c>
      <c r="H47" s="81" t="s">
        <v>405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7.25" customHeight="1" x14ac:dyDescent="0.25">
      <c r="A48" s="77" t="s">
        <v>39</v>
      </c>
      <c r="B48" s="78">
        <v>44</v>
      </c>
      <c r="C48" s="79">
        <v>40991596</v>
      </c>
      <c r="D48" s="80">
        <v>41953</v>
      </c>
      <c r="E48" s="92" t="s">
        <v>123</v>
      </c>
      <c r="F48" s="82">
        <v>1.1000000000000001</v>
      </c>
      <c r="G48" s="83">
        <v>488.19</v>
      </c>
      <c r="H48" s="81" t="s">
        <v>189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7.25" customHeight="1" x14ac:dyDescent="0.25">
      <c r="A49" s="77" t="s">
        <v>39</v>
      </c>
      <c r="B49" s="78">
        <v>45</v>
      </c>
      <c r="C49" s="79">
        <v>40991609</v>
      </c>
      <c r="D49" s="80">
        <v>41948</v>
      </c>
      <c r="E49" s="92" t="s">
        <v>123</v>
      </c>
      <c r="F49" s="82">
        <v>7</v>
      </c>
      <c r="G49" s="83">
        <v>466.1</v>
      </c>
      <c r="H49" s="81" t="s">
        <v>21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7.25" customHeight="1" x14ac:dyDescent="0.25">
      <c r="A50" s="77" t="s">
        <v>39</v>
      </c>
      <c r="B50" s="78">
        <v>46</v>
      </c>
      <c r="C50" s="79">
        <v>40991671</v>
      </c>
      <c r="D50" s="80">
        <v>41953</v>
      </c>
      <c r="E50" s="92" t="s">
        <v>123</v>
      </c>
      <c r="F50" s="82">
        <v>1.1000000000000001</v>
      </c>
      <c r="G50" s="83">
        <v>488.19</v>
      </c>
      <c r="H50" s="81" t="s">
        <v>224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7.25" customHeight="1" x14ac:dyDescent="0.25">
      <c r="A51" s="77" t="s">
        <v>39</v>
      </c>
      <c r="B51" s="78">
        <v>47</v>
      </c>
      <c r="C51" s="79">
        <v>40991675</v>
      </c>
      <c r="D51" s="80">
        <v>41953</v>
      </c>
      <c r="E51" s="92" t="s">
        <v>123</v>
      </c>
      <c r="F51" s="82">
        <v>1.1000000000000001</v>
      </c>
      <c r="G51" s="83">
        <v>488.19</v>
      </c>
      <c r="H51" s="81" t="s">
        <v>408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7.25" customHeight="1" x14ac:dyDescent="0.25">
      <c r="A52" s="77" t="s">
        <v>39</v>
      </c>
      <c r="B52" s="78">
        <v>48</v>
      </c>
      <c r="C52" s="79">
        <v>40991761</v>
      </c>
      <c r="D52" s="80">
        <v>41950</v>
      </c>
      <c r="E52" s="92" t="s">
        <v>123</v>
      </c>
      <c r="F52" s="82">
        <v>15</v>
      </c>
      <c r="G52" s="83">
        <v>466.1</v>
      </c>
      <c r="H52" s="81" t="s">
        <v>26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7.25" customHeight="1" x14ac:dyDescent="0.25">
      <c r="A53" s="77" t="s">
        <v>39</v>
      </c>
      <c r="B53" s="78">
        <v>49</v>
      </c>
      <c r="C53" s="79">
        <v>40992083</v>
      </c>
      <c r="D53" s="80">
        <v>41948</v>
      </c>
      <c r="E53" s="92" t="s">
        <v>123</v>
      </c>
      <c r="F53" s="82">
        <v>5</v>
      </c>
      <c r="G53" s="83">
        <v>466.1</v>
      </c>
      <c r="H53" s="81" t="s">
        <v>13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7.25" customHeight="1" x14ac:dyDescent="0.25">
      <c r="A54" s="77" t="s">
        <v>39</v>
      </c>
      <c r="B54" s="78">
        <v>50</v>
      </c>
      <c r="C54" s="79">
        <v>40992239</v>
      </c>
      <c r="D54" s="80">
        <v>41955</v>
      </c>
      <c r="E54" s="92" t="s">
        <v>123</v>
      </c>
      <c r="F54" s="82">
        <v>10</v>
      </c>
      <c r="G54" s="83">
        <v>466.1</v>
      </c>
      <c r="H54" s="81" t="s">
        <v>213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7.25" customHeight="1" x14ac:dyDescent="0.25">
      <c r="A55" s="77" t="s">
        <v>39</v>
      </c>
      <c r="B55" s="78">
        <v>51</v>
      </c>
      <c r="C55" s="79">
        <v>40992330</v>
      </c>
      <c r="D55" s="80">
        <v>41948</v>
      </c>
      <c r="E55" s="92" t="s">
        <v>123</v>
      </c>
      <c r="F55" s="82">
        <v>15</v>
      </c>
      <c r="G55" s="83">
        <v>466.1</v>
      </c>
      <c r="H55" s="81" t="s">
        <v>424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7.25" customHeight="1" x14ac:dyDescent="0.25">
      <c r="A56" s="77" t="s">
        <v>39</v>
      </c>
      <c r="B56" s="78">
        <v>52</v>
      </c>
      <c r="C56" s="79">
        <v>40992384</v>
      </c>
      <c r="D56" s="80">
        <v>41948</v>
      </c>
      <c r="E56" s="92" t="s">
        <v>123</v>
      </c>
      <c r="F56" s="82">
        <v>9</v>
      </c>
      <c r="G56" s="83">
        <v>466.1</v>
      </c>
      <c r="H56" s="81" t="s">
        <v>63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7.25" customHeight="1" x14ac:dyDescent="0.25">
      <c r="A57" s="77" t="s">
        <v>39</v>
      </c>
      <c r="B57" s="78">
        <v>53</v>
      </c>
      <c r="C57" s="79">
        <v>40992412</v>
      </c>
      <c r="D57" s="80">
        <v>41964</v>
      </c>
      <c r="E57" s="92" t="s">
        <v>123</v>
      </c>
      <c r="F57" s="82">
        <v>6</v>
      </c>
      <c r="G57" s="83">
        <v>2662.86</v>
      </c>
      <c r="H57" s="81" t="s">
        <v>424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7.25" customHeight="1" x14ac:dyDescent="0.25">
      <c r="A58" s="77" t="s">
        <v>39</v>
      </c>
      <c r="B58" s="78">
        <v>54</v>
      </c>
      <c r="C58" s="79">
        <v>40992482</v>
      </c>
      <c r="D58" s="80">
        <v>41962</v>
      </c>
      <c r="E58" s="92" t="s">
        <v>123</v>
      </c>
      <c r="F58" s="82">
        <v>7</v>
      </c>
      <c r="G58" s="83">
        <v>466.1</v>
      </c>
      <c r="H58" s="81" t="s">
        <v>13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7.25" customHeight="1" x14ac:dyDescent="0.25">
      <c r="A59" s="77" t="s">
        <v>39</v>
      </c>
      <c r="B59" s="78">
        <v>55</v>
      </c>
      <c r="C59" s="79">
        <v>40992948</v>
      </c>
      <c r="D59" s="80">
        <v>41949</v>
      </c>
      <c r="E59" s="92" t="s">
        <v>123</v>
      </c>
      <c r="F59" s="82">
        <v>14</v>
      </c>
      <c r="G59" s="83">
        <v>466.1</v>
      </c>
      <c r="H59" s="81" t="s">
        <v>27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7.25" customHeight="1" x14ac:dyDescent="0.25">
      <c r="A60" s="77" t="s">
        <v>39</v>
      </c>
      <c r="B60" s="78">
        <v>56</v>
      </c>
      <c r="C60" s="79">
        <v>40993084</v>
      </c>
      <c r="D60" s="80">
        <v>41950</v>
      </c>
      <c r="E60" s="92" t="s">
        <v>123</v>
      </c>
      <c r="F60" s="82">
        <v>5</v>
      </c>
      <c r="G60" s="83">
        <v>466.1</v>
      </c>
      <c r="H60" s="81" t="s">
        <v>4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7.25" customHeight="1" x14ac:dyDescent="0.25">
      <c r="A61" s="77" t="s">
        <v>39</v>
      </c>
      <c r="B61" s="78">
        <v>57</v>
      </c>
      <c r="C61" s="79">
        <v>40993125</v>
      </c>
      <c r="D61" s="80">
        <v>41949</v>
      </c>
      <c r="E61" s="92" t="s">
        <v>123</v>
      </c>
      <c r="F61" s="82">
        <v>7</v>
      </c>
      <c r="G61" s="83">
        <v>0</v>
      </c>
      <c r="H61" s="81" t="s">
        <v>13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7.25" customHeight="1" x14ac:dyDescent="0.25">
      <c r="A62" s="77" t="s">
        <v>39</v>
      </c>
      <c r="B62" s="78">
        <v>58</v>
      </c>
      <c r="C62" s="79">
        <v>40993129</v>
      </c>
      <c r="D62" s="80">
        <v>41949</v>
      </c>
      <c r="E62" s="92" t="s">
        <v>123</v>
      </c>
      <c r="F62" s="82">
        <v>9</v>
      </c>
      <c r="G62" s="83">
        <v>466.1</v>
      </c>
      <c r="H62" s="81" t="s">
        <v>2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7.25" customHeight="1" x14ac:dyDescent="0.25">
      <c r="A63" s="77" t="s">
        <v>39</v>
      </c>
      <c r="B63" s="78">
        <v>59</v>
      </c>
      <c r="C63" s="79">
        <v>40993139</v>
      </c>
      <c r="D63" s="80">
        <v>41950</v>
      </c>
      <c r="E63" s="92" t="s">
        <v>123</v>
      </c>
      <c r="F63" s="82">
        <v>14.5</v>
      </c>
      <c r="G63" s="83">
        <v>466.1</v>
      </c>
      <c r="H63" s="81" t="s">
        <v>24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7.25" customHeight="1" x14ac:dyDescent="0.25">
      <c r="A64" s="77" t="s">
        <v>39</v>
      </c>
      <c r="B64" s="78">
        <v>60</v>
      </c>
      <c r="C64" s="79">
        <v>40993169</v>
      </c>
      <c r="D64" s="80">
        <v>41949</v>
      </c>
      <c r="E64" s="92" t="s">
        <v>123</v>
      </c>
      <c r="F64" s="82">
        <v>15</v>
      </c>
      <c r="G64" s="83">
        <v>466.1</v>
      </c>
      <c r="H64" s="81" t="s">
        <v>26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7.25" customHeight="1" x14ac:dyDescent="0.25">
      <c r="A65" s="77" t="s">
        <v>39</v>
      </c>
      <c r="B65" s="78">
        <v>61</v>
      </c>
      <c r="C65" s="79">
        <v>40993448</v>
      </c>
      <c r="D65" s="80">
        <v>41957</v>
      </c>
      <c r="E65" s="92" t="s">
        <v>123</v>
      </c>
      <c r="F65" s="82">
        <v>15</v>
      </c>
      <c r="G65" s="83">
        <v>466.1</v>
      </c>
      <c r="H65" s="81" t="s">
        <v>2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7.25" customHeight="1" x14ac:dyDescent="0.25">
      <c r="A66" s="77" t="s">
        <v>39</v>
      </c>
      <c r="B66" s="78">
        <v>62</v>
      </c>
      <c r="C66" s="79">
        <v>40993522</v>
      </c>
      <c r="D66" s="80">
        <v>41955</v>
      </c>
      <c r="E66" s="92" t="s">
        <v>123</v>
      </c>
      <c r="F66" s="82">
        <v>15</v>
      </c>
      <c r="G66" s="83">
        <v>466.1</v>
      </c>
      <c r="H66" s="81" t="s">
        <v>26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7.25" customHeight="1" x14ac:dyDescent="0.25">
      <c r="A67" s="77" t="s">
        <v>39</v>
      </c>
      <c r="B67" s="78">
        <v>63</v>
      </c>
      <c r="C67" s="79">
        <v>40993594</v>
      </c>
      <c r="D67" s="80">
        <v>41948</v>
      </c>
      <c r="E67" s="92" t="s">
        <v>123</v>
      </c>
      <c r="F67" s="82">
        <v>3</v>
      </c>
      <c r="G67" s="83">
        <v>1331.43</v>
      </c>
      <c r="H67" s="81" t="s">
        <v>67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7.25" customHeight="1" x14ac:dyDescent="0.25">
      <c r="A68" s="77" t="s">
        <v>39</v>
      </c>
      <c r="B68" s="78">
        <v>64</v>
      </c>
      <c r="C68" s="79">
        <v>40993614</v>
      </c>
      <c r="D68" s="80">
        <v>41948</v>
      </c>
      <c r="E68" s="92" t="s">
        <v>123</v>
      </c>
      <c r="F68" s="82">
        <v>3</v>
      </c>
      <c r="G68" s="83">
        <v>1331.43</v>
      </c>
      <c r="H68" s="81" t="s">
        <v>67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7.25" customHeight="1" x14ac:dyDescent="0.25">
      <c r="A69" s="77" t="s">
        <v>39</v>
      </c>
      <c r="B69" s="78">
        <v>65</v>
      </c>
      <c r="C69" s="79">
        <v>40993637</v>
      </c>
      <c r="D69" s="80">
        <v>41956</v>
      </c>
      <c r="E69" s="92" t="s">
        <v>123</v>
      </c>
      <c r="F69" s="82">
        <v>7</v>
      </c>
      <c r="G69" s="83">
        <v>466.1</v>
      </c>
      <c r="H69" s="81" t="s">
        <v>2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7.25" customHeight="1" x14ac:dyDescent="0.25">
      <c r="A70" s="77" t="s">
        <v>39</v>
      </c>
      <c r="B70" s="78">
        <v>66</v>
      </c>
      <c r="C70" s="79">
        <v>40993712</v>
      </c>
      <c r="D70" s="80">
        <v>41948</v>
      </c>
      <c r="E70" s="92" t="s">
        <v>123</v>
      </c>
      <c r="F70" s="82">
        <v>3</v>
      </c>
      <c r="G70" s="83">
        <v>1331.43</v>
      </c>
      <c r="H70" s="81" t="s">
        <v>67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7.25" customHeight="1" x14ac:dyDescent="0.25">
      <c r="A71" s="77" t="s">
        <v>39</v>
      </c>
      <c r="B71" s="78">
        <v>67</v>
      </c>
      <c r="C71" s="79">
        <v>40993716</v>
      </c>
      <c r="D71" s="80">
        <v>41948</v>
      </c>
      <c r="E71" s="92" t="s">
        <v>123</v>
      </c>
      <c r="F71" s="82">
        <v>3</v>
      </c>
      <c r="G71" s="83">
        <v>1331.43</v>
      </c>
      <c r="H71" s="81" t="s">
        <v>67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7.25" customHeight="1" x14ac:dyDescent="0.25">
      <c r="A72" s="77" t="s">
        <v>39</v>
      </c>
      <c r="B72" s="78">
        <v>68</v>
      </c>
      <c r="C72" s="79">
        <v>40993721</v>
      </c>
      <c r="D72" s="80">
        <v>41953</v>
      </c>
      <c r="E72" s="92" t="s">
        <v>123</v>
      </c>
      <c r="F72" s="82">
        <v>5</v>
      </c>
      <c r="G72" s="83">
        <v>466.1</v>
      </c>
      <c r="H72" s="81" t="s">
        <v>21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7.25" customHeight="1" x14ac:dyDescent="0.25">
      <c r="A73" s="77" t="s">
        <v>39</v>
      </c>
      <c r="B73" s="78">
        <v>69</v>
      </c>
      <c r="C73" s="79">
        <v>40993731</v>
      </c>
      <c r="D73" s="80">
        <v>41948</v>
      </c>
      <c r="E73" s="92" t="s">
        <v>123</v>
      </c>
      <c r="F73" s="82">
        <v>3</v>
      </c>
      <c r="G73" s="83">
        <v>1331.43</v>
      </c>
      <c r="H73" s="81" t="s">
        <v>67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7.25" customHeight="1" x14ac:dyDescent="0.25">
      <c r="A74" s="77" t="s">
        <v>39</v>
      </c>
      <c r="B74" s="78">
        <v>70</v>
      </c>
      <c r="C74" s="79">
        <v>40993736</v>
      </c>
      <c r="D74" s="80">
        <v>41948</v>
      </c>
      <c r="E74" s="92" t="s">
        <v>123</v>
      </c>
      <c r="F74" s="82">
        <v>3</v>
      </c>
      <c r="G74" s="83">
        <v>1331.43</v>
      </c>
      <c r="H74" s="81" t="s">
        <v>67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7.25" customHeight="1" x14ac:dyDescent="0.25">
      <c r="A75" s="77" t="s">
        <v>39</v>
      </c>
      <c r="B75" s="78">
        <v>71</v>
      </c>
      <c r="C75" s="79">
        <v>40993763</v>
      </c>
      <c r="D75" s="80">
        <v>41948</v>
      </c>
      <c r="E75" s="92" t="s">
        <v>123</v>
      </c>
      <c r="F75" s="82">
        <v>3</v>
      </c>
      <c r="G75" s="83">
        <v>1331.43</v>
      </c>
      <c r="H75" s="81" t="s">
        <v>67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7.25" customHeight="1" x14ac:dyDescent="0.25">
      <c r="A76" s="77" t="s">
        <v>39</v>
      </c>
      <c r="B76" s="78">
        <v>72</v>
      </c>
      <c r="C76" s="79">
        <v>40993812</v>
      </c>
      <c r="D76" s="80">
        <v>41970</v>
      </c>
      <c r="E76" s="92" t="s">
        <v>383</v>
      </c>
      <c r="F76" s="82">
        <v>1200</v>
      </c>
      <c r="G76" s="83">
        <v>625468.31999999995</v>
      </c>
      <c r="H76" s="81" t="s">
        <v>58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7.25" customHeight="1" x14ac:dyDescent="0.25">
      <c r="A77" s="77" t="s">
        <v>39</v>
      </c>
      <c r="B77" s="78">
        <v>73</v>
      </c>
      <c r="C77" s="79">
        <v>40993813</v>
      </c>
      <c r="D77" s="80">
        <v>41950</v>
      </c>
      <c r="E77" s="92" t="s">
        <v>123</v>
      </c>
      <c r="F77" s="82">
        <v>10</v>
      </c>
      <c r="G77" s="83">
        <v>466.1</v>
      </c>
      <c r="H77" s="81" t="s">
        <v>86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7.25" customHeight="1" x14ac:dyDescent="0.25">
      <c r="A78" s="77" t="s">
        <v>39</v>
      </c>
      <c r="B78" s="78">
        <v>74</v>
      </c>
      <c r="C78" s="79">
        <v>40993836</v>
      </c>
      <c r="D78" s="80">
        <v>41948</v>
      </c>
      <c r="E78" s="92" t="s">
        <v>123</v>
      </c>
      <c r="F78" s="82">
        <v>7</v>
      </c>
      <c r="G78" s="83">
        <v>466.1</v>
      </c>
      <c r="H78" s="81" t="s">
        <v>425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7.25" customHeight="1" x14ac:dyDescent="0.25">
      <c r="A79" s="77" t="s">
        <v>39</v>
      </c>
      <c r="B79" s="78">
        <v>75</v>
      </c>
      <c r="C79" s="79">
        <v>40993843</v>
      </c>
      <c r="D79" s="80">
        <v>41950</v>
      </c>
      <c r="E79" s="92" t="s">
        <v>123</v>
      </c>
      <c r="F79" s="82">
        <v>4</v>
      </c>
      <c r="G79" s="83">
        <v>1775.24</v>
      </c>
      <c r="H79" s="81" t="s">
        <v>26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7.25" customHeight="1" x14ac:dyDescent="0.25">
      <c r="A80" s="77" t="s">
        <v>39</v>
      </c>
      <c r="B80" s="78">
        <v>76</v>
      </c>
      <c r="C80" s="79">
        <v>40993861</v>
      </c>
      <c r="D80" s="80">
        <v>41948</v>
      </c>
      <c r="E80" s="92" t="s">
        <v>123</v>
      </c>
      <c r="F80" s="82">
        <v>14.5</v>
      </c>
      <c r="G80" s="83">
        <v>466.1</v>
      </c>
      <c r="H80" s="81" t="s">
        <v>26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7.25" customHeight="1" x14ac:dyDescent="0.25">
      <c r="A81" s="77" t="s">
        <v>39</v>
      </c>
      <c r="B81" s="78">
        <v>77</v>
      </c>
      <c r="C81" s="79">
        <v>40993866</v>
      </c>
      <c r="D81" s="80">
        <v>41953</v>
      </c>
      <c r="E81" s="92" t="s">
        <v>123</v>
      </c>
      <c r="F81" s="82">
        <v>1.1000000000000001</v>
      </c>
      <c r="G81" s="83">
        <v>488.19</v>
      </c>
      <c r="H81" s="81" t="s">
        <v>103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7.25" customHeight="1" x14ac:dyDescent="0.25">
      <c r="A82" s="77" t="s">
        <v>39</v>
      </c>
      <c r="B82" s="78">
        <v>78</v>
      </c>
      <c r="C82" s="79">
        <v>40993878</v>
      </c>
      <c r="D82" s="80">
        <v>41969</v>
      </c>
      <c r="E82" s="92" t="s">
        <v>123</v>
      </c>
      <c r="F82" s="82">
        <v>3.4</v>
      </c>
      <c r="G82" s="83">
        <v>1508.95</v>
      </c>
      <c r="H82" s="81" t="s">
        <v>429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7.25" customHeight="1" x14ac:dyDescent="0.25">
      <c r="A83" s="77" t="s">
        <v>39</v>
      </c>
      <c r="B83" s="78">
        <v>79</v>
      </c>
      <c r="C83" s="79">
        <v>40993978</v>
      </c>
      <c r="D83" s="80">
        <v>41950</v>
      </c>
      <c r="E83" s="92" t="s">
        <v>123</v>
      </c>
      <c r="F83" s="82">
        <v>14.5</v>
      </c>
      <c r="G83" s="83">
        <v>466.1</v>
      </c>
      <c r="H83" s="81" t="s">
        <v>24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7.25" customHeight="1" x14ac:dyDescent="0.25">
      <c r="A84" s="77" t="s">
        <v>39</v>
      </c>
      <c r="B84" s="78">
        <v>80</v>
      </c>
      <c r="C84" s="79">
        <v>40993988</v>
      </c>
      <c r="D84" s="80">
        <v>41949</v>
      </c>
      <c r="E84" s="92" t="s">
        <v>123</v>
      </c>
      <c r="F84" s="82">
        <v>7</v>
      </c>
      <c r="G84" s="83">
        <v>466.1</v>
      </c>
      <c r="H84" s="81" t="s">
        <v>26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7.25" customHeight="1" x14ac:dyDescent="0.25">
      <c r="A85" s="77" t="s">
        <v>39</v>
      </c>
      <c r="B85" s="78">
        <v>81</v>
      </c>
      <c r="C85" s="79">
        <v>40994017</v>
      </c>
      <c r="D85" s="80">
        <v>41961</v>
      </c>
      <c r="E85" s="92" t="s">
        <v>123</v>
      </c>
      <c r="F85" s="82">
        <v>5</v>
      </c>
      <c r="G85" s="83">
        <v>466.1</v>
      </c>
      <c r="H85" s="81" t="s">
        <v>54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7.25" customHeight="1" x14ac:dyDescent="0.25">
      <c r="A86" s="77" t="s">
        <v>39</v>
      </c>
      <c r="B86" s="78">
        <v>82</v>
      </c>
      <c r="C86" s="79">
        <v>40994096</v>
      </c>
      <c r="D86" s="80">
        <v>41957</v>
      </c>
      <c r="E86" s="92" t="s">
        <v>123</v>
      </c>
      <c r="F86" s="82">
        <v>15</v>
      </c>
      <c r="G86" s="83">
        <v>466.1</v>
      </c>
      <c r="H86" s="81" t="s">
        <v>2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7.25" customHeight="1" x14ac:dyDescent="0.25">
      <c r="A87" s="77" t="s">
        <v>39</v>
      </c>
      <c r="B87" s="78">
        <v>83</v>
      </c>
      <c r="C87" s="79">
        <v>40994166</v>
      </c>
      <c r="D87" s="80">
        <v>41948</v>
      </c>
      <c r="E87" s="92" t="s">
        <v>123</v>
      </c>
      <c r="F87" s="82">
        <v>35</v>
      </c>
      <c r="G87" s="83">
        <v>15533.35</v>
      </c>
      <c r="H87" s="81" t="s">
        <v>160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7.25" customHeight="1" x14ac:dyDescent="0.25">
      <c r="A88" s="77" t="s">
        <v>39</v>
      </c>
      <c r="B88" s="78">
        <v>84</v>
      </c>
      <c r="C88" s="79">
        <v>40994204</v>
      </c>
      <c r="D88" s="80">
        <v>41949</v>
      </c>
      <c r="E88" s="92" t="s">
        <v>123</v>
      </c>
      <c r="F88" s="82">
        <v>2</v>
      </c>
      <c r="G88" s="83">
        <v>887.62</v>
      </c>
      <c r="H88" s="81" t="s">
        <v>12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7.25" customHeight="1" x14ac:dyDescent="0.25">
      <c r="A89" s="77" t="s">
        <v>39</v>
      </c>
      <c r="B89" s="78">
        <v>85</v>
      </c>
      <c r="C89" s="79">
        <v>40994440</v>
      </c>
      <c r="D89" s="80">
        <v>41948</v>
      </c>
      <c r="E89" s="92" t="s">
        <v>123</v>
      </c>
      <c r="F89" s="82">
        <v>7</v>
      </c>
      <c r="G89" s="83">
        <v>466.1</v>
      </c>
      <c r="H89" s="81" t="s">
        <v>28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7.25" customHeight="1" x14ac:dyDescent="0.25">
      <c r="A90" s="77" t="s">
        <v>39</v>
      </c>
      <c r="B90" s="78">
        <v>86</v>
      </c>
      <c r="C90" s="79">
        <v>40994490</v>
      </c>
      <c r="D90" s="80">
        <v>41954</v>
      </c>
      <c r="E90" s="92" t="s">
        <v>123</v>
      </c>
      <c r="F90" s="82">
        <v>7</v>
      </c>
      <c r="G90" s="83">
        <v>466.1</v>
      </c>
      <c r="H90" s="81" t="s">
        <v>25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7.25" customHeight="1" x14ac:dyDescent="0.25">
      <c r="A91" s="77" t="s">
        <v>39</v>
      </c>
      <c r="B91" s="78">
        <v>87</v>
      </c>
      <c r="C91" s="79">
        <v>40994499</v>
      </c>
      <c r="D91" s="80">
        <v>41948</v>
      </c>
      <c r="E91" s="92" t="s">
        <v>123</v>
      </c>
      <c r="F91" s="82">
        <v>5</v>
      </c>
      <c r="G91" s="83">
        <v>466.1</v>
      </c>
      <c r="H91" s="81" t="s">
        <v>61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7.25" customHeight="1" x14ac:dyDescent="0.25">
      <c r="A92" s="77" t="s">
        <v>39</v>
      </c>
      <c r="B92" s="78">
        <v>88</v>
      </c>
      <c r="C92" s="79">
        <v>40994532</v>
      </c>
      <c r="D92" s="80">
        <v>41955</v>
      </c>
      <c r="E92" s="92" t="s">
        <v>123</v>
      </c>
      <c r="F92" s="82">
        <v>15</v>
      </c>
      <c r="G92" s="83">
        <v>466.1</v>
      </c>
      <c r="H92" s="81" t="s">
        <v>26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7.25" customHeight="1" x14ac:dyDescent="0.25">
      <c r="A93" s="77" t="s">
        <v>39</v>
      </c>
      <c r="B93" s="78">
        <v>89</v>
      </c>
      <c r="C93" s="79">
        <v>40994602</v>
      </c>
      <c r="D93" s="80">
        <v>41950</v>
      </c>
      <c r="E93" s="92" t="s">
        <v>123</v>
      </c>
      <c r="F93" s="82">
        <v>10</v>
      </c>
      <c r="G93" s="83">
        <v>466.1</v>
      </c>
      <c r="H93" s="81" t="s">
        <v>11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7.25" customHeight="1" x14ac:dyDescent="0.25">
      <c r="A94" s="77" t="s">
        <v>39</v>
      </c>
      <c r="B94" s="78">
        <v>90</v>
      </c>
      <c r="C94" s="79">
        <v>40994695</v>
      </c>
      <c r="D94" s="80">
        <v>41950</v>
      </c>
      <c r="E94" s="92" t="s">
        <v>123</v>
      </c>
      <c r="F94" s="82">
        <v>7</v>
      </c>
      <c r="G94" s="83">
        <v>466.1</v>
      </c>
      <c r="H94" s="81" t="s">
        <v>13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7.25" customHeight="1" x14ac:dyDescent="0.25">
      <c r="A95" s="77" t="s">
        <v>39</v>
      </c>
      <c r="B95" s="78">
        <v>91</v>
      </c>
      <c r="C95" s="79">
        <v>40994808</v>
      </c>
      <c r="D95" s="80">
        <v>41955</v>
      </c>
      <c r="E95" s="92" t="s">
        <v>123</v>
      </c>
      <c r="F95" s="82">
        <v>15</v>
      </c>
      <c r="G95" s="83">
        <v>466.1</v>
      </c>
      <c r="H95" s="81" t="s">
        <v>20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7.25" customHeight="1" x14ac:dyDescent="0.25">
      <c r="A96" s="77" t="s">
        <v>39</v>
      </c>
      <c r="B96" s="78">
        <v>92</v>
      </c>
      <c r="C96" s="79">
        <v>40994878</v>
      </c>
      <c r="D96" s="80">
        <v>41954</v>
      </c>
      <c r="E96" s="92" t="s">
        <v>123</v>
      </c>
      <c r="F96" s="82">
        <v>15</v>
      </c>
      <c r="G96" s="83">
        <v>466.1</v>
      </c>
      <c r="H96" s="81" t="s">
        <v>2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7.25" customHeight="1" x14ac:dyDescent="0.25">
      <c r="A97" s="77" t="s">
        <v>39</v>
      </c>
      <c r="B97" s="78">
        <v>93</v>
      </c>
      <c r="C97" s="79">
        <v>40994964</v>
      </c>
      <c r="D97" s="80">
        <v>41964</v>
      </c>
      <c r="E97" s="92" t="s">
        <v>123</v>
      </c>
      <c r="F97" s="82">
        <v>6</v>
      </c>
      <c r="G97" s="83">
        <v>466.1</v>
      </c>
      <c r="H97" s="81" t="s">
        <v>2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7.25" customHeight="1" x14ac:dyDescent="0.25">
      <c r="A98" s="77" t="s">
        <v>39</v>
      </c>
      <c r="B98" s="78">
        <v>94</v>
      </c>
      <c r="C98" s="79">
        <v>40995045</v>
      </c>
      <c r="D98" s="80">
        <v>41957</v>
      </c>
      <c r="E98" s="92" t="s">
        <v>123</v>
      </c>
      <c r="F98" s="82">
        <v>0.35</v>
      </c>
      <c r="G98" s="83">
        <v>155.33000000000001</v>
      </c>
      <c r="H98" s="81" t="s">
        <v>52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7.25" customHeight="1" x14ac:dyDescent="0.25">
      <c r="A99" s="77" t="s">
        <v>39</v>
      </c>
      <c r="B99" s="78">
        <v>95</v>
      </c>
      <c r="C99" s="79">
        <v>40995049</v>
      </c>
      <c r="D99" s="80">
        <v>41950</v>
      </c>
      <c r="E99" s="92" t="s">
        <v>123</v>
      </c>
      <c r="F99" s="82">
        <v>10</v>
      </c>
      <c r="G99" s="83">
        <v>4438.1000000000004</v>
      </c>
      <c r="H99" s="81" t="s">
        <v>11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7.25" customHeight="1" x14ac:dyDescent="0.25">
      <c r="A100" s="77" t="s">
        <v>39</v>
      </c>
      <c r="B100" s="78">
        <v>96</v>
      </c>
      <c r="C100" s="79">
        <v>40995058</v>
      </c>
      <c r="D100" s="80">
        <v>41957</v>
      </c>
      <c r="E100" s="92" t="s">
        <v>123</v>
      </c>
      <c r="F100" s="82">
        <v>0.35</v>
      </c>
      <c r="G100" s="83">
        <v>155.33000000000001</v>
      </c>
      <c r="H100" s="81" t="s">
        <v>52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7.25" customHeight="1" x14ac:dyDescent="0.25">
      <c r="A101" s="77" t="s">
        <v>39</v>
      </c>
      <c r="B101" s="78">
        <v>97</v>
      </c>
      <c r="C101" s="79">
        <v>40995085</v>
      </c>
      <c r="D101" s="80">
        <v>41950</v>
      </c>
      <c r="E101" s="92" t="s">
        <v>123</v>
      </c>
      <c r="F101" s="82">
        <v>14</v>
      </c>
      <c r="G101" s="83">
        <v>466.1</v>
      </c>
      <c r="H101" s="81" t="s">
        <v>27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7.25" customHeight="1" x14ac:dyDescent="0.25">
      <c r="A102" s="77" t="s">
        <v>39</v>
      </c>
      <c r="B102" s="78">
        <v>98</v>
      </c>
      <c r="C102" s="79">
        <v>40995141</v>
      </c>
      <c r="D102" s="80">
        <v>41950</v>
      </c>
      <c r="E102" s="92" t="s">
        <v>123</v>
      </c>
      <c r="F102" s="82">
        <v>5</v>
      </c>
      <c r="G102" s="83">
        <v>466.1</v>
      </c>
      <c r="H102" s="81" t="s">
        <v>169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7.25" customHeight="1" x14ac:dyDescent="0.25">
      <c r="A103" s="77" t="s">
        <v>39</v>
      </c>
      <c r="B103" s="78">
        <v>99</v>
      </c>
      <c r="C103" s="79">
        <v>40995175</v>
      </c>
      <c r="D103" s="80">
        <v>41955</v>
      </c>
      <c r="E103" s="92" t="s">
        <v>123</v>
      </c>
      <c r="F103" s="82">
        <v>15</v>
      </c>
      <c r="G103" s="83">
        <v>466.1</v>
      </c>
      <c r="H103" s="81" t="s">
        <v>24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7.25" customHeight="1" x14ac:dyDescent="0.25">
      <c r="A104" s="77" t="s">
        <v>39</v>
      </c>
      <c r="B104" s="78">
        <v>100</v>
      </c>
      <c r="C104" s="79">
        <v>40995213</v>
      </c>
      <c r="D104" s="80">
        <v>41953</v>
      </c>
      <c r="E104" s="92" t="s">
        <v>123</v>
      </c>
      <c r="F104" s="82">
        <v>10</v>
      </c>
      <c r="G104" s="83">
        <v>466.1</v>
      </c>
      <c r="H104" s="81" t="s">
        <v>200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7.25" customHeight="1" x14ac:dyDescent="0.25">
      <c r="A105" s="77" t="s">
        <v>39</v>
      </c>
      <c r="B105" s="78">
        <v>101</v>
      </c>
      <c r="C105" s="79">
        <v>40995245</v>
      </c>
      <c r="D105" s="80">
        <v>41949</v>
      </c>
      <c r="E105" s="92" t="s">
        <v>123</v>
      </c>
      <c r="F105" s="82">
        <v>5</v>
      </c>
      <c r="G105" s="83">
        <v>466.1</v>
      </c>
      <c r="H105" s="81" t="s">
        <v>114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7.25" customHeight="1" x14ac:dyDescent="0.25">
      <c r="A106" s="77" t="s">
        <v>39</v>
      </c>
      <c r="B106" s="78">
        <v>102</v>
      </c>
      <c r="C106" s="79">
        <v>40995296</v>
      </c>
      <c r="D106" s="80">
        <v>41949</v>
      </c>
      <c r="E106" s="92" t="s">
        <v>123</v>
      </c>
      <c r="F106" s="82">
        <v>8</v>
      </c>
      <c r="G106" s="83">
        <v>466.1</v>
      </c>
      <c r="H106" s="81" t="s">
        <v>27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7.25" customHeight="1" x14ac:dyDescent="0.25">
      <c r="A107" s="77" t="s">
        <v>39</v>
      </c>
      <c r="B107" s="78">
        <v>103</v>
      </c>
      <c r="C107" s="79">
        <v>40995322</v>
      </c>
      <c r="D107" s="80">
        <v>41967</v>
      </c>
      <c r="E107" s="92" t="s">
        <v>123</v>
      </c>
      <c r="F107" s="82">
        <v>15</v>
      </c>
      <c r="G107" s="83">
        <v>466.1</v>
      </c>
      <c r="H107" s="81" t="s">
        <v>26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7.25" customHeight="1" x14ac:dyDescent="0.25">
      <c r="A108" s="77" t="s">
        <v>39</v>
      </c>
      <c r="B108" s="78">
        <v>104</v>
      </c>
      <c r="C108" s="79">
        <v>40995325</v>
      </c>
      <c r="D108" s="80">
        <v>41950</v>
      </c>
      <c r="E108" s="92" t="s">
        <v>123</v>
      </c>
      <c r="F108" s="82">
        <v>3</v>
      </c>
      <c r="G108" s="83">
        <v>1331.43</v>
      </c>
      <c r="H108" s="81" t="s">
        <v>117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7.25" customHeight="1" x14ac:dyDescent="0.25">
      <c r="A109" s="77" t="s">
        <v>39</v>
      </c>
      <c r="B109" s="78">
        <v>105</v>
      </c>
      <c r="C109" s="79">
        <v>40995340</v>
      </c>
      <c r="D109" s="80">
        <v>41950</v>
      </c>
      <c r="E109" s="92" t="s">
        <v>123</v>
      </c>
      <c r="F109" s="82">
        <v>3</v>
      </c>
      <c r="G109" s="83">
        <v>1331.43</v>
      </c>
      <c r="H109" s="81" t="s">
        <v>117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7.25" customHeight="1" x14ac:dyDescent="0.25">
      <c r="A110" s="77" t="s">
        <v>39</v>
      </c>
      <c r="B110" s="78">
        <v>106</v>
      </c>
      <c r="C110" s="79">
        <v>40995354</v>
      </c>
      <c r="D110" s="80">
        <v>41950</v>
      </c>
      <c r="E110" s="92" t="s">
        <v>123</v>
      </c>
      <c r="F110" s="82">
        <v>3</v>
      </c>
      <c r="G110" s="83">
        <v>1331.43</v>
      </c>
      <c r="H110" s="81" t="s">
        <v>117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7.25" customHeight="1" x14ac:dyDescent="0.25">
      <c r="A111" s="77" t="s">
        <v>39</v>
      </c>
      <c r="B111" s="78">
        <v>107</v>
      </c>
      <c r="C111" s="79">
        <v>40995449</v>
      </c>
      <c r="D111" s="80">
        <v>41954</v>
      </c>
      <c r="E111" s="92" t="s">
        <v>123</v>
      </c>
      <c r="F111" s="82">
        <v>9</v>
      </c>
      <c r="G111" s="83">
        <v>466.1</v>
      </c>
      <c r="H111" s="81" t="s">
        <v>27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7.25" customHeight="1" x14ac:dyDescent="0.25">
      <c r="A112" s="77" t="s">
        <v>39</v>
      </c>
      <c r="B112" s="78">
        <v>108</v>
      </c>
      <c r="C112" s="79">
        <v>40995512</v>
      </c>
      <c r="D112" s="80">
        <v>41956</v>
      </c>
      <c r="E112" s="92" t="s">
        <v>123</v>
      </c>
      <c r="F112" s="82">
        <v>8</v>
      </c>
      <c r="G112" s="83">
        <v>466.1</v>
      </c>
      <c r="H112" s="81" t="s">
        <v>237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7.25" customHeight="1" x14ac:dyDescent="0.25">
      <c r="A113" s="77" t="s">
        <v>39</v>
      </c>
      <c r="B113" s="78">
        <v>109</v>
      </c>
      <c r="C113" s="79">
        <v>40995542</v>
      </c>
      <c r="D113" s="80">
        <v>41950</v>
      </c>
      <c r="E113" s="92" t="s">
        <v>123</v>
      </c>
      <c r="F113" s="82">
        <v>10</v>
      </c>
      <c r="G113" s="83">
        <v>466.1</v>
      </c>
      <c r="H113" s="81" t="s">
        <v>112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7.25" customHeight="1" x14ac:dyDescent="0.25">
      <c r="A114" s="77" t="s">
        <v>39</v>
      </c>
      <c r="B114" s="78">
        <v>110</v>
      </c>
      <c r="C114" s="79">
        <v>40995845</v>
      </c>
      <c r="D114" s="80">
        <v>41957</v>
      </c>
      <c r="E114" s="92" t="s">
        <v>123</v>
      </c>
      <c r="F114" s="82">
        <v>0.35</v>
      </c>
      <c r="G114" s="83">
        <v>466.1</v>
      </c>
      <c r="H114" s="81" t="s">
        <v>2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7.25" customHeight="1" x14ac:dyDescent="0.25">
      <c r="A115" s="77" t="s">
        <v>39</v>
      </c>
      <c r="B115" s="78">
        <v>111</v>
      </c>
      <c r="C115" s="79">
        <v>40995968</v>
      </c>
      <c r="D115" s="80">
        <v>41950</v>
      </c>
      <c r="E115" s="92" t="s">
        <v>123</v>
      </c>
      <c r="F115" s="82">
        <v>3</v>
      </c>
      <c r="G115" s="83">
        <v>466.1</v>
      </c>
      <c r="H115" s="81" t="s">
        <v>4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7.25" customHeight="1" x14ac:dyDescent="0.25">
      <c r="A116" s="77" t="s">
        <v>39</v>
      </c>
      <c r="B116" s="78">
        <v>112</v>
      </c>
      <c r="C116" s="79">
        <v>40996023</v>
      </c>
      <c r="D116" s="80">
        <v>41964</v>
      </c>
      <c r="E116" s="92" t="s">
        <v>123</v>
      </c>
      <c r="F116" s="82">
        <v>7</v>
      </c>
      <c r="G116" s="83">
        <v>466.1</v>
      </c>
      <c r="H116" s="81" t="s">
        <v>13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7.25" customHeight="1" x14ac:dyDescent="0.25">
      <c r="A117" s="77" t="s">
        <v>39</v>
      </c>
      <c r="B117" s="78">
        <v>113</v>
      </c>
      <c r="C117" s="79">
        <v>40996050</v>
      </c>
      <c r="D117" s="80">
        <v>41956</v>
      </c>
      <c r="E117" s="92" t="s">
        <v>123</v>
      </c>
      <c r="F117" s="82">
        <v>5</v>
      </c>
      <c r="G117" s="83">
        <v>466.1</v>
      </c>
      <c r="H117" s="81" t="s">
        <v>159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7.25" customHeight="1" x14ac:dyDescent="0.25">
      <c r="A118" s="77" t="s">
        <v>39</v>
      </c>
      <c r="B118" s="78">
        <v>114</v>
      </c>
      <c r="C118" s="79">
        <v>40996071</v>
      </c>
      <c r="D118" s="80">
        <v>41967</v>
      </c>
      <c r="E118" s="92" t="s">
        <v>123</v>
      </c>
      <c r="F118" s="82">
        <v>5</v>
      </c>
      <c r="G118" s="83">
        <v>2219.0500000000002</v>
      </c>
      <c r="H118" s="81" t="s">
        <v>76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7.25" customHeight="1" x14ac:dyDescent="0.25">
      <c r="A119" s="77" t="s">
        <v>39</v>
      </c>
      <c r="B119" s="78">
        <v>115</v>
      </c>
      <c r="C119" s="79">
        <v>40996102</v>
      </c>
      <c r="D119" s="80">
        <v>41960</v>
      </c>
      <c r="E119" s="92" t="s">
        <v>123</v>
      </c>
      <c r="F119" s="82">
        <v>5</v>
      </c>
      <c r="G119" s="83">
        <v>466.1</v>
      </c>
      <c r="H119" s="81" t="s">
        <v>20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7.25" customHeight="1" x14ac:dyDescent="0.25">
      <c r="A120" s="77" t="s">
        <v>39</v>
      </c>
      <c r="B120" s="78">
        <v>116</v>
      </c>
      <c r="C120" s="79">
        <v>40996209</v>
      </c>
      <c r="D120" s="80">
        <v>41960</v>
      </c>
      <c r="E120" s="92" t="s">
        <v>123</v>
      </c>
      <c r="F120" s="82">
        <v>14.5</v>
      </c>
      <c r="G120" s="83">
        <v>466.1</v>
      </c>
      <c r="H120" s="81" t="s">
        <v>21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7.25" customHeight="1" x14ac:dyDescent="0.25">
      <c r="A121" s="77" t="s">
        <v>39</v>
      </c>
      <c r="B121" s="78">
        <v>117</v>
      </c>
      <c r="C121" s="79">
        <v>40996477</v>
      </c>
      <c r="D121" s="80">
        <v>41953</v>
      </c>
      <c r="E121" s="92" t="s">
        <v>123</v>
      </c>
      <c r="F121" s="82">
        <v>12</v>
      </c>
      <c r="G121" s="83">
        <v>5325.72</v>
      </c>
      <c r="H121" s="81" t="s">
        <v>26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7.25" customHeight="1" x14ac:dyDescent="0.25">
      <c r="A122" s="77" t="s">
        <v>39</v>
      </c>
      <c r="B122" s="78">
        <v>118</v>
      </c>
      <c r="C122" s="79">
        <v>40996492</v>
      </c>
      <c r="D122" s="80">
        <v>41954</v>
      </c>
      <c r="E122" s="92" t="s">
        <v>123</v>
      </c>
      <c r="F122" s="82">
        <v>8</v>
      </c>
      <c r="G122" s="83">
        <v>466.1</v>
      </c>
      <c r="H122" s="81" t="s">
        <v>159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7.25" customHeight="1" x14ac:dyDescent="0.25">
      <c r="A123" s="77" t="s">
        <v>39</v>
      </c>
      <c r="B123" s="78">
        <v>119</v>
      </c>
      <c r="C123" s="79">
        <v>40996501</v>
      </c>
      <c r="D123" s="80">
        <v>41968</v>
      </c>
      <c r="E123" s="92" t="s">
        <v>123</v>
      </c>
      <c r="F123" s="82">
        <v>7</v>
      </c>
      <c r="G123" s="83">
        <v>466.1</v>
      </c>
      <c r="H123" s="81" t="s">
        <v>159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7.25" customHeight="1" x14ac:dyDescent="0.25">
      <c r="A124" s="77" t="s">
        <v>39</v>
      </c>
      <c r="B124" s="78">
        <v>120</v>
      </c>
      <c r="C124" s="79">
        <v>40996513</v>
      </c>
      <c r="D124" s="80">
        <v>41961</v>
      </c>
      <c r="E124" s="92" t="s">
        <v>123</v>
      </c>
      <c r="F124" s="82">
        <v>9</v>
      </c>
      <c r="G124" s="83">
        <v>466.1</v>
      </c>
      <c r="H124" s="81" t="s">
        <v>3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7.25" customHeight="1" x14ac:dyDescent="0.25">
      <c r="A125" s="77" t="s">
        <v>39</v>
      </c>
      <c r="B125" s="78">
        <v>121</v>
      </c>
      <c r="C125" s="79">
        <v>40996594</v>
      </c>
      <c r="D125" s="80">
        <v>41956</v>
      </c>
      <c r="E125" s="92" t="s">
        <v>123</v>
      </c>
      <c r="F125" s="82">
        <v>7</v>
      </c>
      <c r="G125" s="83">
        <v>466.1</v>
      </c>
      <c r="H125" s="81" t="s">
        <v>159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7.25" customHeight="1" x14ac:dyDescent="0.25">
      <c r="A126" s="77" t="s">
        <v>39</v>
      </c>
      <c r="B126" s="78">
        <v>122</v>
      </c>
      <c r="C126" s="79">
        <v>40996607</v>
      </c>
      <c r="D126" s="80">
        <v>41963</v>
      </c>
      <c r="E126" s="92" t="s">
        <v>123</v>
      </c>
      <c r="F126" s="82">
        <v>15</v>
      </c>
      <c r="G126" s="83">
        <v>466.1</v>
      </c>
      <c r="H126" s="81" t="s">
        <v>8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7.25" customHeight="1" x14ac:dyDescent="0.25">
      <c r="A127" s="77" t="s">
        <v>39</v>
      </c>
      <c r="B127" s="78">
        <v>123</v>
      </c>
      <c r="C127" s="79">
        <v>40996784</v>
      </c>
      <c r="D127" s="80">
        <v>41955</v>
      </c>
      <c r="E127" s="92" t="s">
        <v>123</v>
      </c>
      <c r="F127" s="82">
        <v>7</v>
      </c>
      <c r="G127" s="83">
        <v>466.1</v>
      </c>
      <c r="H127" s="81" t="s">
        <v>28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7.25" customHeight="1" x14ac:dyDescent="0.25">
      <c r="A128" s="77" t="s">
        <v>39</v>
      </c>
      <c r="B128" s="78">
        <v>124</v>
      </c>
      <c r="C128" s="79">
        <v>40996835</v>
      </c>
      <c r="D128" s="80">
        <v>41953</v>
      </c>
      <c r="E128" s="92" t="s">
        <v>123</v>
      </c>
      <c r="F128" s="82">
        <v>10</v>
      </c>
      <c r="G128" s="83">
        <v>466.1</v>
      </c>
      <c r="H128" s="81" t="s">
        <v>9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7.25" customHeight="1" x14ac:dyDescent="0.25">
      <c r="A129" s="77" t="s">
        <v>39</v>
      </c>
      <c r="B129" s="78">
        <v>125</v>
      </c>
      <c r="C129" s="79">
        <v>40996839</v>
      </c>
      <c r="D129" s="80">
        <v>41961</v>
      </c>
      <c r="E129" s="92" t="s">
        <v>123</v>
      </c>
      <c r="F129" s="82">
        <v>14.5</v>
      </c>
      <c r="G129" s="83">
        <v>466.1</v>
      </c>
      <c r="H129" s="81" t="s">
        <v>28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7.25" customHeight="1" x14ac:dyDescent="0.25">
      <c r="A130" s="77" t="s">
        <v>39</v>
      </c>
      <c r="B130" s="78">
        <v>126</v>
      </c>
      <c r="C130" s="79">
        <v>40996841</v>
      </c>
      <c r="D130" s="80">
        <v>41955</v>
      </c>
      <c r="E130" s="92" t="s">
        <v>123</v>
      </c>
      <c r="F130" s="82">
        <v>15</v>
      </c>
      <c r="G130" s="83">
        <v>466.1</v>
      </c>
      <c r="H130" s="81" t="s">
        <v>26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7.25" customHeight="1" x14ac:dyDescent="0.25">
      <c r="A131" s="77" t="s">
        <v>39</v>
      </c>
      <c r="B131" s="78">
        <v>127</v>
      </c>
      <c r="C131" s="79">
        <v>40996851</v>
      </c>
      <c r="D131" s="80">
        <v>41953</v>
      </c>
      <c r="E131" s="92" t="s">
        <v>123</v>
      </c>
      <c r="F131" s="82">
        <v>12</v>
      </c>
      <c r="G131" s="83">
        <v>466.1</v>
      </c>
      <c r="H131" s="81" t="s">
        <v>26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7.25" customHeight="1" x14ac:dyDescent="0.25">
      <c r="A132" s="77" t="s">
        <v>39</v>
      </c>
      <c r="B132" s="78">
        <v>128</v>
      </c>
      <c r="C132" s="79">
        <v>40996894</v>
      </c>
      <c r="D132" s="80">
        <v>41957</v>
      </c>
      <c r="E132" s="92" t="s">
        <v>123</v>
      </c>
      <c r="F132" s="82">
        <v>15</v>
      </c>
      <c r="G132" s="83">
        <v>466.1</v>
      </c>
      <c r="H132" s="81" t="s">
        <v>431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7.25" customHeight="1" x14ac:dyDescent="0.25">
      <c r="A133" s="77" t="s">
        <v>39</v>
      </c>
      <c r="B133" s="78">
        <v>129</v>
      </c>
      <c r="C133" s="79">
        <v>40996899</v>
      </c>
      <c r="D133" s="80">
        <v>41953</v>
      </c>
      <c r="E133" s="92" t="s">
        <v>123</v>
      </c>
      <c r="F133" s="82">
        <v>7</v>
      </c>
      <c r="G133" s="83">
        <v>466.1</v>
      </c>
      <c r="H133" s="81" t="s">
        <v>3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7.25" customHeight="1" x14ac:dyDescent="0.25">
      <c r="A134" s="77" t="s">
        <v>39</v>
      </c>
      <c r="B134" s="78">
        <v>130</v>
      </c>
      <c r="C134" s="79">
        <v>40996905</v>
      </c>
      <c r="D134" s="80">
        <v>41953</v>
      </c>
      <c r="E134" s="92" t="s">
        <v>123</v>
      </c>
      <c r="F134" s="82">
        <v>8</v>
      </c>
      <c r="G134" s="83">
        <v>466.1</v>
      </c>
      <c r="H134" s="81" t="s">
        <v>3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7.25" customHeight="1" x14ac:dyDescent="0.25">
      <c r="A135" s="77" t="s">
        <v>39</v>
      </c>
      <c r="B135" s="78">
        <v>131</v>
      </c>
      <c r="C135" s="79">
        <v>40996938</v>
      </c>
      <c r="D135" s="80">
        <v>41957</v>
      </c>
      <c r="E135" s="92" t="s">
        <v>123</v>
      </c>
      <c r="F135" s="82">
        <v>4</v>
      </c>
      <c r="G135" s="83">
        <v>466.1</v>
      </c>
      <c r="H135" s="81" t="s">
        <v>29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7.25" customHeight="1" x14ac:dyDescent="0.25">
      <c r="A136" s="77" t="s">
        <v>39</v>
      </c>
      <c r="B136" s="78">
        <v>132</v>
      </c>
      <c r="C136" s="79">
        <v>40997056</v>
      </c>
      <c r="D136" s="80">
        <v>41954</v>
      </c>
      <c r="E136" s="92" t="s">
        <v>123</v>
      </c>
      <c r="F136" s="82">
        <v>10</v>
      </c>
      <c r="G136" s="83">
        <v>466.1</v>
      </c>
      <c r="H136" s="81" t="s">
        <v>159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7.25" customHeight="1" x14ac:dyDescent="0.25">
      <c r="A137" s="77" t="s">
        <v>39</v>
      </c>
      <c r="B137" s="78">
        <v>133</v>
      </c>
      <c r="C137" s="79">
        <v>40997064</v>
      </c>
      <c r="D137" s="80">
        <v>41953</v>
      </c>
      <c r="E137" s="92" t="s">
        <v>123</v>
      </c>
      <c r="F137" s="82">
        <v>14.5</v>
      </c>
      <c r="G137" s="83">
        <v>466.1</v>
      </c>
      <c r="H137" s="81" t="s">
        <v>20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7.25" customHeight="1" x14ac:dyDescent="0.25">
      <c r="A138" s="77" t="s">
        <v>39</v>
      </c>
      <c r="B138" s="78">
        <v>134</v>
      </c>
      <c r="C138" s="79">
        <v>40997080</v>
      </c>
      <c r="D138" s="80">
        <v>41957</v>
      </c>
      <c r="E138" s="92" t="s">
        <v>123</v>
      </c>
      <c r="F138" s="82">
        <v>14.5</v>
      </c>
      <c r="G138" s="83">
        <v>466.1</v>
      </c>
      <c r="H138" s="81" t="s">
        <v>24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7.25" customHeight="1" x14ac:dyDescent="0.25">
      <c r="A139" s="77" t="s">
        <v>39</v>
      </c>
      <c r="B139" s="78">
        <v>135</v>
      </c>
      <c r="C139" s="79">
        <v>40997093</v>
      </c>
      <c r="D139" s="80">
        <v>41954</v>
      </c>
      <c r="E139" s="92" t="s">
        <v>123</v>
      </c>
      <c r="F139" s="82">
        <v>5</v>
      </c>
      <c r="G139" s="83">
        <v>466.1</v>
      </c>
      <c r="H139" s="81" t="s">
        <v>28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7.25" customHeight="1" x14ac:dyDescent="0.25">
      <c r="A140" s="77" t="s">
        <v>39</v>
      </c>
      <c r="B140" s="78">
        <v>136</v>
      </c>
      <c r="C140" s="79">
        <v>40997105</v>
      </c>
      <c r="D140" s="80">
        <v>41953</v>
      </c>
      <c r="E140" s="92" t="s">
        <v>123</v>
      </c>
      <c r="F140" s="82">
        <v>7</v>
      </c>
      <c r="G140" s="83">
        <v>466.1</v>
      </c>
      <c r="H140" s="81" t="s">
        <v>61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7.25" customHeight="1" x14ac:dyDescent="0.25">
      <c r="A141" s="77" t="s">
        <v>39</v>
      </c>
      <c r="B141" s="78">
        <v>137</v>
      </c>
      <c r="C141" s="79">
        <v>40997150</v>
      </c>
      <c r="D141" s="80">
        <v>41954</v>
      </c>
      <c r="E141" s="92" t="s">
        <v>123</v>
      </c>
      <c r="F141" s="82">
        <v>10</v>
      </c>
      <c r="G141" s="83">
        <v>466.1</v>
      </c>
      <c r="H141" s="81" t="s">
        <v>169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7.25" customHeight="1" x14ac:dyDescent="0.25">
      <c r="A142" s="77" t="s">
        <v>39</v>
      </c>
      <c r="B142" s="78">
        <v>138</v>
      </c>
      <c r="C142" s="79">
        <v>40997204</v>
      </c>
      <c r="D142" s="80">
        <v>41954</v>
      </c>
      <c r="E142" s="92" t="s">
        <v>123</v>
      </c>
      <c r="F142" s="82">
        <v>15</v>
      </c>
      <c r="G142" s="83">
        <v>6657.15</v>
      </c>
      <c r="H142" s="81" t="s">
        <v>103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7.25" customHeight="1" x14ac:dyDescent="0.25">
      <c r="A143" s="77" t="s">
        <v>39</v>
      </c>
      <c r="B143" s="78">
        <v>139</v>
      </c>
      <c r="C143" s="79">
        <v>40997215</v>
      </c>
      <c r="D143" s="80">
        <v>41954</v>
      </c>
      <c r="E143" s="92" t="s">
        <v>123</v>
      </c>
      <c r="F143" s="82">
        <v>14.5</v>
      </c>
      <c r="G143" s="83">
        <v>466.1</v>
      </c>
      <c r="H143" s="81" t="s">
        <v>21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7.25" customHeight="1" x14ac:dyDescent="0.25">
      <c r="A144" s="77" t="s">
        <v>39</v>
      </c>
      <c r="B144" s="78">
        <v>140</v>
      </c>
      <c r="C144" s="79">
        <v>40997256</v>
      </c>
      <c r="D144" s="80">
        <v>41954</v>
      </c>
      <c r="E144" s="92" t="s">
        <v>123</v>
      </c>
      <c r="F144" s="82">
        <v>5</v>
      </c>
      <c r="G144" s="83">
        <v>466.1</v>
      </c>
      <c r="H144" s="81" t="s">
        <v>21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7.25" customHeight="1" x14ac:dyDescent="0.25">
      <c r="A145" s="77" t="s">
        <v>39</v>
      </c>
      <c r="B145" s="78">
        <v>141</v>
      </c>
      <c r="C145" s="79">
        <v>40997265</v>
      </c>
      <c r="D145" s="80">
        <v>41954</v>
      </c>
      <c r="E145" s="92" t="s">
        <v>123</v>
      </c>
      <c r="F145" s="82">
        <v>15</v>
      </c>
      <c r="G145" s="83">
        <v>466.1</v>
      </c>
      <c r="H145" s="81" t="s">
        <v>2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7.25" customHeight="1" x14ac:dyDescent="0.25">
      <c r="A146" s="77" t="s">
        <v>39</v>
      </c>
      <c r="B146" s="78">
        <v>142</v>
      </c>
      <c r="C146" s="79">
        <v>40997298</v>
      </c>
      <c r="D146" s="80">
        <v>41957</v>
      </c>
      <c r="E146" s="92" t="s">
        <v>123</v>
      </c>
      <c r="F146" s="82">
        <v>10</v>
      </c>
      <c r="G146" s="83">
        <v>466.1</v>
      </c>
      <c r="H146" s="81" t="s">
        <v>21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7.25" customHeight="1" x14ac:dyDescent="0.25">
      <c r="A147" s="77" t="s">
        <v>39</v>
      </c>
      <c r="B147" s="78">
        <v>143</v>
      </c>
      <c r="C147" s="79">
        <v>40997401</v>
      </c>
      <c r="D147" s="80">
        <v>41964</v>
      </c>
      <c r="E147" s="92" t="s">
        <v>123</v>
      </c>
      <c r="F147" s="82">
        <v>12</v>
      </c>
      <c r="G147" s="83">
        <v>466.1</v>
      </c>
      <c r="H147" s="81" t="s">
        <v>113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7.25" customHeight="1" x14ac:dyDescent="0.25">
      <c r="A148" s="77" t="s">
        <v>39</v>
      </c>
      <c r="B148" s="78">
        <v>144</v>
      </c>
      <c r="C148" s="79">
        <v>40997434</v>
      </c>
      <c r="D148" s="80">
        <v>41956</v>
      </c>
      <c r="E148" s="92" t="s">
        <v>123</v>
      </c>
      <c r="F148" s="82">
        <v>12</v>
      </c>
      <c r="G148" s="83">
        <v>466.1</v>
      </c>
      <c r="H148" s="81" t="s">
        <v>428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7.25" customHeight="1" x14ac:dyDescent="0.25">
      <c r="A149" s="77" t="s">
        <v>39</v>
      </c>
      <c r="B149" s="78">
        <v>145</v>
      </c>
      <c r="C149" s="79">
        <v>40998137</v>
      </c>
      <c r="D149" s="80">
        <v>41962</v>
      </c>
      <c r="E149" s="92" t="s">
        <v>123</v>
      </c>
      <c r="F149" s="82">
        <v>7</v>
      </c>
      <c r="G149" s="83">
        <v>466.1</v>
      </c>
      <c r="H149" s="81" t="s">
        <v>425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7.25" customHeight="1" x14ac:dyDescent="0.25">
      <c r="A150" s="77" t="s">
        <v>39</v>
      </c>
      <c r="B150" s="78">
        <v>146</v>
      </c>
      <c r="C150" s="79">
        <v>40998321</v>
      </c>
      <c r="D150" s="80">
        <v>41956</v>
      </c>
      <c r="E150" s="92" t="s">
        <v>123</v>
      </c>
      <c r="F150" s="82">
        <v>3</v>
      </c>
      <c r="G150" s="83">
        <v>466.1</v>
      </c>
      <c r="H150" s="81" t="s">
        <v>324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7.25" customHeight="1" x14ac:dyDescent="0.25">
      <c r="A151" s="77" t="s">
        <v>39</v>
      </c>
      <c r="B151" s="78">
        <v>147</v>
      </c>
      <c r="C151" s="79">
        <v>40998520</v>
      </c>
      <c r="D151" s="80">
        <v>41963</v>
      </c>
      <c r="E151" s="92" t="s">
        <v>123</v>
      </c>
      <c r="F151" s="82">
        <v>15</v>
      </c>
      <c r="G151" s="83">
        <v>466.1</v>
      </c>
      <c r="H151" s="81" t="s">
        <v>56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7.25" customHeight="1" x14ac:dyDescent="0.25">
      <c r="A152" s="77" t="s">
        <v>39</v>
      </c>
      <c r="B152" s="78">
        <v>148</v>
      </c>
      <c r="C152" s="79">
        <v>40999482</v>
      </c>
      <c r="D152" s="80">
        <v>41961</v>
      </c>
      <c r="E152" s="92" t="s">
        <v>123</v>
      </c>
      <c r="F152" s="82">
        <v>10</v>
      </c>
      <c r="G152" s="83">
        <v>466.1</v>
      </c>
      <c r="H152" s="81" t="s">
        <v>70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7.25" customHeight="1" x14ac:dyDescent="0.25">
      <c r="A153" s="77" t="s">
        <v>39</v>
      </c>
      <c r="B153" s="78">
        <v>149</v>
      </c>
      <c r="C153" s="79">
        <v>40999600</v>
      </c>
      <c r="D153" s="80">
        <v>41962</v>
      </c>
      <c r="E153" s="92" t="s">
        <v>123</v>
      </c>
      <c r="F153" s="82">
        <v>12</v>
      </c>
      <c r="G153" s="83">
        <v>466.1</v>
      </c>
      <c r="H153" s="81" t="s">
        <v>5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7.25" customHeight="1" x14ac:dyDescent="0.25">
      <c r="A154" s="77" t="s">
        <v>39</v>
      </c>
      <c r="B154" s="78">
        <v>150</v>
      </c>
      <c r="C154" s="79">
        <v>40999674</v>
      </c>
      <c r="D154" s="80">
        <v>41968</v>
      </c>
      <c r="E154" s="92" t="s">
        <v>123</v>
      </c>
      <c r="F154" s="82">
        <v>15</v>
      </c>
      <c r="G154" s="83">
        <v>466.1</v>
      </c>
      <c r="H154" s="81" t="s">
        <v>8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7.25" customHeight="1" x14ac:dyDescent="0.25">
      <c r="A155" s="77" t="s">
        <v>39</v>
      </c>
      <c r="B155" s="78">
        <v>151</v>
      </c>
      <c r="C155" s="79">
        <v>41000085</v>
      </c>
      <c r="D155" s="80">
        <v>41964</v>
      </c>
      <c r="E155" s="92" t="s">
        <v>123</v>
      </c>
      <c r="F155" s="82">
        <v>15</v>
      </c>
      <c r="G155" s="83">
        <v>466.1</v>
      </c>
      <c r="H155" s="81" t="s">
        <v>194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7.25" customHeight="1" x14ac:dyDescent="0.25">
      <c r="A156" s="77" t="s">
        <v>39</v>
      </c>
      <c r="B156" s="78">
        <v>152</v>
      </c>
      <c r="C156" s="79">
        <v>41000287</v>
      </c>
      <c r="D156" s="80">
        <v>41962</v>
      </c>
      <c r="E156" s="92" t="s">
        <v>123</v>
      </c>
      <c r="F156" s="82">
        <v>15</v>
      </c>
      <c r="G156" s="83">
        <v>466.1</v>
      </c>
      <c r="H156" s="81" t="s">
        <v>26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7.25" customHeight="1" x14ac:dyDescent="0.25">
      <c r="A157" s="77" t="s">
        <v>39</v>
      </c>
      <c r="B157" s="78">
        <v>153</v>
      </c>
      <c r="C157" s="79">
        <v>41000353</v>
      </c>
      <c r="D157" s="80">
        <v>41964</v>
      </c>
      <c r="E157" s="92" t="s">
        <v>123</v>
      </c>
      <c r="F157" s="82">
        <v>10</v>
      </c>
      <c r="G157" s="83">
        <v>4438.1000000000004</v>
      </c>
      <c r="H157" s="81" t="s">
        <v>11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7.25" customHeight="1" x14ac:dyDescent="0.25">
      <c r="A158" s="77" t="s">
        <v>39</v>
      </c>
      <c r="B158" s="78">
        <v>154</v>
      </c>
      <c r="C158" s="79">
        <v>41000368</v>
      </c>
      <c r="D158" s="80">
        <v>41964</v>
      </c>
      <c r="E158" s="92" t="s">
        <v>123</v>
      </c>
      <c r="F158" s="82">
        <v>10</v>
      </c>
      <c r="G158" s="83">
        <v>4438.1000000000004</v>
      </c>
      <c r="H158" s="81" t="s">
        <v>11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7.25" customHeight="1" x14ac:dyDescent="0.25">
      <c r="A159" s="77" t="s">
        <v>39</v>
      </c>
      <c r="B159" s="78">
        <v>155</v>
      </c>
      <c r="C159" s="79">
        <v>41000470</v>
      </c>
      <c r="D159" s="80">
        <v>41967</v>
      </c>
      <c r="E159" s="92" t="s">
        <v>123</v>
      </c>
      <c r="F159" s="82">
        <v>7</v>
      </c>
      <c r="G159" s="83">
        <v>466.1</v>
      </c>
      <c r="H159" s="81" t="s">
        <v>416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7.25" customHeight="1" x14ac:dyDescent="0.25">
      <c r="A160" s="77" t="s">
        <v>39</v>
      </c>
      <c r="B160" s="78">
        <v>156</v>
      </c>
      <c r="C160" s="79">
        <v>41000648</v>
      </c>
      <c r="D160" s="80">
        <v>41954</v>
      </c>
      <c r="E160" s="92" t="s">
        <v>123</v>
      </c>
      <c r="F160" s="82">
        <v>12</v>
      </c>
      <c r="G160" s="83">
        <v>466.1</v>
      </c>
      <c r="H160" s="81" t="s">
        <v>8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7.25" customHeight="1" x14ac:dyDescent="0.25">
      <c r="A161" s="77" t="s">
        <v>39</v>
      </c>
      <c r="B161" s="78">
        <v>157</v>
      </c>
      <c r="C161" s="79">
        <v>41000858</v>
      </c>
      <c r="D161" s="80">
        <v>41960</v>
      </c>
      <c r="E161" s="92" t="s">
        <v>123</v>
      </c>
      <c r="F161" s="82">
        <v>7</v>
      </c>
      <c r="G161" s="83">
        <v>466.1</v>
      </c>
      <c r="H161" s="81" t="s">
        <v>425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7.25" customHeight="1" x14ac:dyDescent="0.25">
      <c r="A162" s="77" t="s">
        <v>39</v>
      </c>
      <c r="B162" s="78">
        <v>158</v>
      </c>
      <c r="C162" s="79">
        <v>41000901</v>
      </c>
      <c r="D162" s="80">
        <v>41955</v>
      </c>
      <c r="E162" s="92" t="s">
        <v>123</v>
      </c>
      <c r="F162" s="82">
        <v>12</v>
      </c>
      <c r="G162" s="83">
        <v>466.1</v>
      </c>
      <c r="H162" s="81" t="s">
        <v>21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7.25" customHeight="1" x14ac:dyDescent="0.25">
      <c r="A163" s="77" t="s">
        <v>39</v>
      </c>
      <c r="B163" s="78">
        <v>159</v>
      </c>
      <c r="C163" s="79">
        <v>41000924</v>
      </c>
      <c r="D163" s="80">
        <v>41969</v>
      </c>
      <c r="E163" s="92" t="s">
        <v>123</v>
      </c>
      <c r="F163" s="82">
        <v>14.5</v>
      </c>
      <c r="G163" s="83">
        <v>466.1</v>
      </c>
      <c r="H163" s="81" t="s">
        <v>2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7.25" customHeight="1" x14ac:dyDescent="0.25">
      <c r="A164" s="77" t="s">
        <v>39</v>
      </c>
      <c r="B164" s="78">
        <v>160</v>
      </c>
      <c r="C164" s="79">
        <v>41001153</v>
      </c>
      <c r="D164" s="80">
        <v>41958</v>
      </c>
      <c r="E164" s="92" t="s">
        <v>123</v>
      </c>
      <c r="F164" s="82">
        <v>6</v>
      </c>
      <c r="G164" s="83">
        <v>466.1</v>
      </c>
      <c r="H164" s="81" t="s">
        <v>3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7.25" customHeight="1" x14ac:dyDescent="0.25">
      <c r="A165" s="77" t="s">
        <v>39</v>
      </c>
      <c r="B165" s="78">
        <v>161</v>
      </c>
      <c r="C165" s="79">
        <v>41001494</v>
      </c>
      <c r="D165" s="80">
        <v>41962</v>
      </c>
      <c r="E165" s="92" t="s">
        <v>123</v>
      </c>
      <c r="F165" s="82">
        <v>7</v>
      </c>
      <c r="G165" s="83">
        <v>466.1</v>
      </c>
      <c r="H165" s="81" t="s">
        <v>21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7.25" customHeight="1" x14ac:dyDescent="0.25">
      <c r="A166" s="77" t="s">
        <v>39</v>
      </c>
      <c r="B166" s="78">
        <v>162</v>
      </c>
      <c r="C166" s="79">
        <v>41001508</v>
      </c>
      <c r="D166" s="80">
        <v>41962</v>
      </c>
      <c r="E166" s="92" t="s">
        <v>123</v>
      </c>
      <c r="F166" s="82">
        <v>5</v>
      </c>
      <c r="G166" s="83">
        <v>466.1</v>
      </c>
      <c r="H166" s="81" t="s">
        <v>21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7.25" customHeight="1" x14ac:dyDescent="0.25">
      <c r="A167" s="77" t="s">
        <v>39</v>
      </c>
      <c r="B167" s="78">
        <v>163</v>
      </c>
      <c r="C167" s="79">
        <v>41001538</v>
      </c>
      <c r="D167" s="80">
        <v>41962</v>
      </c>
      <c r="E167" s="92" t="s">
        <v>123</v>
      </c>
      <c r="F167" s="82">
        <v>9</v>
      </c>
      <c r="G167" s="83">
        <v>466.1</v>
      </c>
      <c r="H167" s="81" t="s">
        <v>8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7.25" customHeight="1" x14ac:dyDescent="0.25">
      <c r="A168" s="77" t="s">
        <v>39</v>
      </c>
      <c r="B168" s="78">
        <v>164</v>
      </c>
      <c r="C168" s="79">
        <v>41001555</v>
      </c>
      <c r="D168" s="80">
        <v>41967</v>
      </c>
      <c r="E168" s="92" t="s">
        <v>123</v>
      </c>
      <c r="F168" s="82">
        <v>15</v>
      </c>
      <c r="G168" s="83">
        <v>466.1</v>
      </c>
      <c r="H168" s="81" t="s">
        <v>2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7.25" customHeight="1" x14ac:dyDescent="0.25">
      <c r="A169" s="77" t="s">
        <v>39</v>
      </c>
      <c r="B169" s="78">
        <v>165</v>
      </c>
      <c r="C169" s="79">
        <v>41001634</v>
      </c>
      <c r="D169" s="80">
        <v>41969</v>
      </c>
      <c r="E169" s="92" t="s">
        <v>123</v>
      </c>
      <c r="F169" s="82">
        <v>15</v>
      </c>
      <c r="G169" s="83">
        <v>466.1</v>
      </c>
      <c r="H169" s="81" t="s">
        <v>7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7.25" customHeight="1" x14ac:dyDescent="0.25">
      <c r="A170" s="77" t="s">
        <v>39</v>
      </c>
      <c r="B170" s="78">
        <v>166</v>
      </c>
      <c r="C170" s="79">
        <v>41001709</v>
      </c>
      <c r="D170" s="80">
        <v>41968</v>
      </c>
      <c r="E170" s="92" t="s">
        <v>123</v>
      </c>
      <c r="F170" s="82">
        <v>7</v>
      </c>
      <c r="G170" s="83">
        <v>466.1</v>
      </c>
      <c r="H170" s="81" t="s">
        <v>25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7.25" customHeight="1" x14ac:dyDescent="0.25">
      <c r="A171" s="77" t="s">
        <v>39</v>
      </c>
      <c r="B171" s="78">
        <v>167</v>
      </c>
      <c r="C171" s="79">
        <v>41001732</v>
      </c>
      <c r="D171" s="80">
        <v>41968</v>
      </c>
      <c r="E171" s="92" t="s">
        <v>123</v>
      </c>
      <c r="F171" s="82">
        <v>10</v>
      </c>
      <c r="G171" s="83">
        <v>466.1</v>
      </c>
      <c r="H171" s="81" t="s">
        <v>405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7.25" customHeight="1" x14ac:dyDescent="0.25">
      <c r="A172" s="77" t="s">
        <v>39</v>
      </c>
      <c r="B172" s="78">
        <v>168</v>
      </c>
      <c r="C172" s="79">
        <v>41002046</v>
      </c>
      <c r="D172" s="80">
        <v>41962</v>
      </c>
      <c r="E172" s="92" t="s">
        <v>123</v>
      </c>
      <c r="F172" s="82">
        <v>15</v>
      </c>
      <c r="G172" s="83">
        <v>466.1</v>
      </c>
      <c r="H172" s="81" t="s">
        <v>28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7.25" customHeight="1" x14ac:dyDescent="0.25">
      <c r="A173" s="77" t="s">
        <v>39</v>
      </c>
      <c r="B173" s="78">
        <v>169</v>
      </c>
      <c r="C173" s="79">
        <v>41002470</v>
      </c>
      <c r="D173" s="80">
        <v>41970</v>
      </c>
      <c r="E173" s="92" t="s">
        <v>123</v>
      </c>
      <c r="F173" s="82">
        <v>10</v>
      </c>
      <c r="G173" s="83">
        <v>466.1</v>
      </c>
      <c r="H173" s="81" t="s">
        <v>12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7.25" customHeight="1" x14ac:dyDescent="0.25">
      <c r="A174" s="77" t="s">
        <v>39</v>
      </c>
      <c r="B174" s="78">
        <v>170</v>
      </c>
      <c r="C174" s="79">
        <v>41002543</v>
      </c>
      <c r="D174" s="80">
        <v>41971</v>
      </c>
      <c r="E174" s="92" t="s">
        <v>123</v>
      </c>
      <c r="F174" s="82">
        <v>1.1000000000000001</v>
      </c>
      <c r="G174" s="83">
        <v>488.19</v>
      </c>
      <c r="H174" s="81" t="s">
        <v>429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7.25" customHeight="1" x14ac:dyDescent="0.25">
      <c r="A175" s="77" t="s">
        <v>39</v>
      </c>
      <c r="B175" s="78">
        <v>171</v>
      </c>
      <c r="C175" s="79">
        <v>41002575</v>
      </c>
      <c r="D175" s="80">
        <v>41971</v>
      </c>
      <c r="E175" s="92" t="s">
        <v>123</v>
      </c>
      <c r="F175" s="82">
        <v>1.1000000000000001</v>
      </c>
      <c r="G175" s="83">
        <v>488.19</v>
      </c>
      <c r="H175" s="81" t="s">
        <v>138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7.25" customHeight="1" x14ac:dyDescent="0.25">
      <c r="A176" s="77" t="s">
        <v>39</v>
      </c>
      <c r="B176" s="78">
        <v>172</v>
      </c>
      <c r="C176" s="79">
        <v>41002589</v>
      </c>
      <c r="D176" s="80">
        <v>41962</v>
      </c>
      <c r="E176" s="92" t="s">
        <v>123</v>
      </c>
      <c r="F176" s="82">
        <v>4</v>
      </c>
      <c r="G176" s="83">
        <v>1775.24</v>
      </c>
      <c r="H176" s="81" t="s">
        <v>56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7.25" customHeight="1" x14ac:dyDescent="0.25">
      <c r="A177" s="77" t="s">
        <v>39</v>
      </c>
      <c r="B177" s="78">
        <v>173</v>
      </c>
      <c r="C177" s="79">
        <v>41002799</v>
      </c>
      <c r="D177" s="80">
        <v>41967</v>
      </c>
      <c r="E177" s="92" t="s">
        <v>123</v>
      </c>
      <c r="F177" s="82">
        <v>13</v>
      </c>
      <c r="G177" s="83">
        <v>466.1</v>
      </c>
      <c r="H177" s="81" t="s">
        <v>220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7.25" customHeight="1" x14ac:dyDescent="0.25">
      <c r="A178" s="77" t="s">
        <v>39</v>
      </c>
      <c r="B178" s="78">
        <v>174</v>
      </c>
      <c r="C178" s="79">
        <v>41002801</v>
      </c>
      <c r="D178" s="80">
        <v>41969</v>
      </c>
      <c r="E178" s="92" t="s">
        <v>123</v>
      </c>
      <c r="F178" s="82">
        <v>15</v>
      </c>
      <c r="G178" s="83">
        <v>466.1</v>
      </c>
      <c r="H178" s="81" t="s">
        <v>26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7.25" customHeight="1" x14ac:dyDescent="0.25">
      <c r="A179" s="77" t="s">
        <v>39</v>
      </c>
      <c r="B179" s="78">
        <v>175</v>
      </c>
      <c r="C179" s="79">
        <v>41002869</v>
      </c>
      <c r="D179" s="80">
        <v>41964</v>
      </c>
      <c r="E179" s="92" t="s">
        <v>123</v>
      </c>
      <c r="F179" s="82">
        <v>14</v>
      </c>
      <c r="G179" s="83">
        <v>466.1</v>
      </c>
      <c r="H179" s="81" t="s">
        <v>27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7.25" customHeight="1" x14ac:dyDescent="0.25">
      <c r="A180" s="77" t="s">
        <v>39</v>
      </c>
      <c r="B180" s="78">
        <v>176</v>
      </c>
      <c r="C180" s="79">
        <v>41002914</v>
      </c>
      <c r="D180" s="80">
        <v>41970</v>
      </c>
      <c r="E180" s="92" t="s">
        <v>123</v>
      </c>
      <c r="F180" s="82">
        <v>7</v>
      </c>
      <c r="G180" s="83">
        <v>466.1</v>
      </c>
      <c r="H180" s="81" t="s">
        <v>425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7.25" customHeight="1" x14ac:dyDescent="0.25">
      <c r="A181" s="77" t="s">
        <v>39</v>
      </c>
      <c r="B181" s="78">
        <v>177</v>
      </c>
      <c r="C181" s="79">
        <v>41003037</v>
      </c>
      <c r="D181" s="80">
        <v>41967</v>
      </c>
      <c r="E181" s="92" t="s">
        <v>123</v>
      </c>
      <c r="F181" s="82">
        <v>14.5</v>
      </c>
      <c r="G181" s="83">
        <v>466.1</v>
      </c>
      <c r="H181" s="81" t="s">
        <v>1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7.25" customHeight="1" x14ac:dyDescent="0.25">
      <c r="A182" s="77" t="s">
        <v>39</v>
      </c>
      <c r="B182" s="78">
        <v>178</v>
      </c>
      <c r="C182" s="79">
        <v>41003060</v>
      </c>
      <c r="D182" s="80">
        <v>41971</v>
      </c>
      <c r="E182" s="92" t="s">
        <v>123</v>
      </c>
      <c r="F182" s="82">
        <v>3</v>
      </c>
      <c r="G182" s="83">
        <v>466.1</v>
      </c>
      <c r="H182" s="81" t="s">
        <v>4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7.25" customHeight="1" x14ac:dyDescent="0.25">
      <c r="A183" s="77" t="s">
        <v>39</v>
      </c>
      <c r="B183" s="78">
        <v>179</v>
      </c>
      <c r="C183" s="79">
        <v>41003102</v>
      </c>
      <c r="D183" s="80">
        <v>41967</v>
      </c>
      <c r="E183" s="92" t="s">
        <v>123</v>
      </c>
      <c r="F183" s="82">
        <v>10</v>
      </c>
      <c r="G183" s="83">
        <v>466.1</v>
      </c>
      <c r="H183" s="81" t="s">
        <v>55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7.25" customHeight="1" x14ac:dyDescent="0.25">
      <c r="A184" s="77" t="s">
        <v>39</v>
      </c>
      <c r="B184" s="78">
        <v>180</v>
      </c>
      <c r="C184" s="79">
        <v>41003120</v>
      </c>
      <c r="D184" s="80">
        <v>41967</v>
      </c>
      <c r="E184" s="92" t="s">
        <v>123</v>
      </c>
      <c r="F184" s="82">
        <v>10</v>
      </c>
      <c r="G184" s="83">
        <v>466.1</v>
      </c>
      <c r="H184" s="81" t="s">
        <v>55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7.25" customHeight="1" x14ac:dyDescent="0.25">
      <c r="A185" s="77" t="s">
        <v>39</v>
      </c>
      <c r="B185" s="78">
        <v>181</v>
      </c>
      <c r="C185" s="79">
        <v>41003137</v>
      </c>
      <c r="D185" s="80">
        <v>41967</v>
      </c>
      <c r="E185" s="92" t="s">
        <v>123</v>
      </c>
      <c r="F185" s="82">
        <v>14</v>
      </c>
      <c r="G185" s="83">
        <v>466.1</v>
      </c>
      <c r="H185" s="81" t="s">
        <v>16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7.25" customHeight="1" x14ac:dyDescent="0.25">
      <c r="A186" s="77" t="s">
        <v>39</v>
      </c>
      <c r="B186" s="78">
        <v>182</v>
      </c>
      <c r="C186" s="79">
        <v>41003144</v>
      </c>
      <c r="D186" s="80">
        <v>41969</v>
      </c>
      <c r="E186" s="92" t="s">
        <v>123</v>
      </c>
      <c r="F186" s="82">
        <v>6</v>
      </c>
      <c r="G186" s="83">
        <v>466.1</v>
      </c>
      <c r="H186" s="81" t="s">
        <v>55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7.25" customHeight="1" x14ac:dyDescent="0.25">
      <c r="A187" s="77" t="s">
        <v>39</v>
      </c>
      <c r="B187" s="78">
        <v>183</v>
      </c>
      <c r="C187" s="79">
        <v>41003214</v>
      </c>
      <c r="D187" s="80">
        <v>41969</v>
      </c>
      <c r="E187" s="92" t="s">
        <v>123</v>
      </c>
      <c r="F187" s="82">
        <v>12</v>
      </c>
      <c r="G187" s="83">
        <v>466.1</v>
      </c>
      <c r="H187" s="81" t="s">
        <v>21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7.25" customHeight="1" x14ac:dyDescent="0.25">
      <c r="A188" s="77" t="s">
        <v>39</v>
      </c>
      <c r="B188" s="78">
        <v>184</v>
      </c>
      <c r="C188" s="79">
        <v>41003233</v>
      </c>
      <c r="D188" s="80">
        <v>41964</v>
      </c>
      <c r="E188" s="92" t="s">
        <v>123</v>
      </c>
      <c r="F188" s="82">
        <v>5</v>
      </c>
      <c r="G188" s="83">
        <v>466.1</v>
      </c>
      <c r="H188" s="81" t="s">
        <v>8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7.25" customHeight="1" x14ac:dyDescent="0.25">
      <c r="A189" s="77" t="s">
        <v>39</v>
      </c>
      <c r="B189" s="78">
        <v>185</v>
      </c>
      <c r="C189" s="79">
        <v>41003244</v>
      </c>
      <c r="D189" s="80">
        <v>41963</v>
      </c>
      <c r="E189" s="92" t="s">
        <v>123</v>
      </c>
      <c r="F189" s="82">
        <v>7</v>
      </c>
      <c r="G189" s="83">
        <v>466.1</v>
      </c>
      <c r="H189" s="81" t="s">
        <v>8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7.25" customHeight="1" x14ac:dyDescent="0.25">
      <c r="A190" s="77" t="s">
        <v>39</v>
      </c>
      <c r="B190" s="78">
        <v>186</v>
      </c>
      <c r="C190" s="79">
        <v>41003245</v>
      </c>
      <c r="D190" s="80">
        <v>41968</v>
      </c>
      <c r="E190" s="92" t="s">
        <v>123</v>
      </c>
      <c r="F190" s="82">
        <v>15</v>
      </c>
      <c r="G190" s="83">
        <v>466.1</v>
      </c>
      <c r="H190" s="81" t="s">
        <v>142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7.25" customHeight="1" x14ac:dyDescent="0.25">
      <c r="A191" s="77" t="s">
        <v>39</v>
      </c>
      <c r="B191" s="78">
        <v>187</v>
      </c>
      <c r="C191" s="79">
        <v>41003445</v>
      </c>
      <c r="D191" s="80">
        <v>41963</v>
      </c>
      <c r="E191" s="92" t="s">
        <v>123</v>
      </c>
      <c r="F191" s="82">
        <v>15</v>
      </c>
      <c r="G191" s="83">
        <v>466.1</v>
      </c>
      <c r="H191" s="81" t="s">
        <v>26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7.25" customHeight="1" x14ac:dyDescent="0.25">
      <c r="A192" s="77" t="s">
        <v>39</v>
      </c>
      <c r="B192" s="78">
        <v>188</v>
      </c>
      <c r="C192" s="79">
        <v>41003483</v>
      </c>
      <c r="D192" s="80">
        <v>41970</v>
      </c>
      <c r="E192" s="92" t="s">
        <v>123</v>
      </c>
      <c r="F192" s="82">
        <v>6</v>
      </c>
      <c r="G192" s="83">
        <v>466.1</v>
      </c>
      <c r="H192" s="81" t="s">
        <v>7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7.25" customHeight="1" x14ac:dyDescent="0.25">
      <c r="A193" s="77" t="s">
        <v>39</v>
      </c>
      <c r="B193" s="78">
        <v>189</v>
      </c>
      <c r="C193" s="79">
        <v>41003721</v>
      </c>
      <c r="D193" s="80">
        <v>41971</v>
      </c>
      <c r="E193" s="92" t="s">
        <v>123</v>
      </c>
      <c r="F193" s="82">
        <v>7</v>
      </c>
      <c r="G193" s="83">
        <v>466.1</v>
      </c>
      <c r="H193" s="81" t="s">
        <v>159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7.25" customHeight="1" x14ac:dyDescent="0.25">
      <c r="A194" s="77" t="s">
        <v>39</v>
      </c>
      <c r="B194" s="78">
        <v>190</v>
      </c>
      <c r="C194" s="79">
        <v>41003916</v>
      </c>
      <c r="D194" s="80">
        <v>41964</v>
      </c>
      <c r="E194" s="92" t="s">
        <v>123</v>
      </c>
      <c r="F194" s="82">
        <v>1.1000000000000001</v>
      </c>
      <c r="G194" s="83">
        <v>488.19</v>
      </c>
      <c r="H194" s="81" t="s">
        <v>150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7.25" customHeight="1" x14ac:dyDescent="0.25">
      <c r="A195" s="77" t="s">
        <v>39</v>
      </c>
      <c r="B195" s="78">
        <v>191</v>
      </c>
      <c r="C195" s="79">
        <v>41003922</v>
      </c>
      <c r="D195" s="80">
        <v>41964</v>
      </c>
      <c r="E195" s="92" t="s">
        <v>123</v>
      </c>
      <c r="F195" s="82">
        <v>1.1000000000000001</v>
      </c>
      <c r="G195" s="83">
        <v>488.19</v>
      </c>
      <c r="H195" s="81" t="s">
        <v>101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7.25" customHeight="1" x14ac:dyDescent="0.25">
      <c r="A196" s="77" t="s">
        <v>39</v>
      </c>
      <c r="B196" s="78">
        <v>192</v>
      </c>
      <c r="C196" s="79">
        <v>41003996</v>
      </c>
      <c r="D196" s="80">
        <v>41968</v>
      </c>
      <c r="E196" s="92" t="s">
        <v>123</v>
      </c>
      <c r="F196" s="82">
        <v>10</v>
      </c>
      <c r="G196" s="83">
        <v>466.1</v>
      </c>
      <c r="H196" s="81" t="s">
        <v>70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7.25" customHeight="1" x14ac:dyDescent="0.25">
      <c r="A197" s="77" t="s">
        <v>39</v>
      </c>
      <c r="B197" s="78">
        <v>193</v>
      </c>
      <c r="C197" s="79">
        <v>41004042</v>
      </c>
      <c r="D197" s="80">
        <v>41963</v>
      </c>
      <c r="E197" s="92" t="s">
        <v>123</v>
      </c>
      <c r="F197" s="82">
        <v>15</v>
      </c>
      <c r="G197" s="83">
        <v>466.1</v>
      </c>
      <c r="H197" s="81" t="s">
        <v>12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7.25" customHeight="1" x14ac:dyDescent="0.25">
      <c r="A198" s="77" t="s">
        <v>39</v>
      </c>
      <c r="B198" s="78">
        <v>194</v>
      </c>
      <c r="C198" s="79">
        <v>41004051</v>
      </c>
      <c r="D198" s="80">
        <v>41968</v>
      </c>
      <c r="E198" s="92" t="s">
        <v>123</v>
      </c>
      <c r="F198" s="82">
        <v>5</v>
      </c>
      <c r="G198" s="83">
        <v>466.1</v>
      </c>
      <c r="H198" s="81" t="s">
        <v>252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7.25" customHeight="1" x14ac:dyDescent="0.25">
      <c r="A199" s="77" t="s">
        <v>39</v>
      </c>
      <c r="B199" s="78">
        <v>195</v>
      </c>
      <c r="C199" s="79">
        <v>41004052</v>
      </c>
      <c r="D199" s="80">
        <v>41971</v>
      </c>
      <c r="E199" s="92" t="s">
        <v>123</v>
      </c>
      <c r="F199" s="82">
        <v>10</v>
      </c>
      <c r="G199" s="83">
        <v>466.1</v>
      </c>
      <c r="H199" s="81" t="s">
        <v>12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7.25" customHeight="1" x14ac:dyDescent="0.25">
      <c r="A200" s="77" t="s">
        <v>39</v>
      </c>
      <c r="B200" s="78">
        <v>196</v>
      </c>
      <c r="C200" s="79">
        <v>41004103</v>
      </c>
      <c r="D200" s="80">
        <v>41969</v>
      </c>
      <c r="E200" s="92" t="s">
        <v>123</v>
      </c>
      <c r="F200" s="82">
        <v>5</v>
      </c>
      <c r="G200" s="83">
        <v>466.1</v>
      </c>
      <c r="H200" s="81" t="s">
        <v>421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7.25" customHeight="1" x14ac:dyDescent="0.25">
      <c r="A201" s="77" t="s">
        <v>39</v>
      </c>
      <c r="B201" s="78">
        <v>197</v>
      </c>
      <c r="C201" s="79">
        <v>41004494</v>
      </c>
      <c r="D201" s="80">
        <v>41968</v>
      </c>
      <c r="E201" s="92" t="s">
        <v>123</v>
      </c>
      <c r="F201" s="82">
        <v>14.5</v>
      </c>
      <c r="G201" s="83">
        <v>466.1</v>
      </c>
      <c r="H201" s="81" t="s">
        <v>21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7.25" customHeight="1" x14ac:dyDescent="0.25">
      <c r="A202" s="77" t="s">
        <v>39</v>
      </c>
      <c r="B202" s="78">
        <v>198</v>
      </c>
      <c r="C202" s="79">
        <v>41004497</v>
      </c>
      <c r="D202" s="80">
        <v>41969</v>
      </c>
      <c r="E202" s="92" t="s">
        <v>123</v>
      </c>
      <c r="F202" s="82">
        <v>14.5</v>
      </c>
      <c r="G202" s="83">
        <v>466.1</v>
      </c>
      <c r="H202" s="81" t="s">
        <v>2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7.25" customHeight="1" x14ac:dyDescent="0.25">
      <c r="A203" s="77" t="s">
        <v>39</v>
      </c>
      <c r="B203" s="78">
        <v>199</v>
      </c>
      <c r="C203" s="79">
        <v>41004515</v>
      </c>
      <c r="D203" s="80">
        <v>41968</v>
      </c>
      <c r="E203" s="92" t="s">
        <v>123</v>
      </c>
      <c r="F203" s="82">
        <v>14.5</v>
      </c>
      <c r="G203" s="83">
        <v>466.1</v>
      </c>
      <c r="H203" s="81" t="s">
        <v>28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7.25" customHeight="1" x14ac:dyDescent="0.25">
      <c r="A204" s="77" t="s">
        <v>39</v>
      </c>
      <c r="B204" s="78">
        <v>200</v>
      </c>
      <c r="C204" s="79">
        <v>41004520</v>
      </c>
      <c r="D204" s="80">
        <v>41967</v>
      </c>
      <c r="E204" s="92" t="s">
        <v>123</v>
      </c>
      <c r="F204" s="82">
        <v>7</v>
      </c>
      <c r="G204" s="83">
        <v>466.1</v>
      </c>
      <c r="H204" s="81" t="s">
        <v>26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7.25" customHeight="1" x14ac:dyDescent="0.25">
      <c r="A205" s="77" t="s">
        <v>39</v>
      </c>
      <c r="B205" s="78">
        <v>201</v>
      </c>
      <c r="C205" s="79">
        <v>41004528</v>
      </c>
      <c r="D205" s="80">
        <v>41971</v>
      </c>
      <c r="E205" s="92" t="s">
        <v>123</v>
      </c>
      <c r="F205" s="82">
        <v>15</v>
      </c>
      <c r="G205" s="83">
        <v>466.1</v>
      </c>
      <c r="H205" s="81" t="s">
        <v>56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7.25" customHeight="1" x14ac:dyDescent="0.25">
      <c r="A206" s="77" t="s">
        <v>39</v>
      </c>
      <c r="B206" s="78">
        <v>202</v>
      </c>
      <c r="C206" s="79">
        <v>41004536</v>
      </c>
      <c r="D206" s="80">
        <v>41969</v>
      </c>
      <c r="E206" s="92" t="s">
        <v>123</v>
      </c>
      <c r="F206" s="82">
        <v>5</v>
      </c>
      <c r="G206" s="83">
        <v>466.1</v>
      </c>
      <c r="H206" s="81" t="s">
        <v>2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7.25" customHeight="1" x14ac:dyDescent="0.25">
      <c r="A207" s="77" t="s">
        <v>39</v>
      </c>
      <c r="B207" s="78">
        <v>203</v>
      </c>
      <c r="C207" s="79">
        <v>41004549</v>
      </c>
      <c r="D207" s="80">
        <v>41971</v>
      </c>
      <c r="E207" s="92" t="s">
        <v>123</v>
      </c>
      <c r="F207" s="82">
        <v>14.5</v>
      </c>
      <c r="G207" s="83">
        <v>466.1</v>
      </c>
      <c r="H207" s="81" t="s">
        <v>20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7.25" customHeight="1" x14ac:dyDescent="0.25">
      <c r="A208" s="77" t="s">
        <v>39</v>
      </c>
      <c r="B208" s="78">
        <v>204</v>
      </c>
      <c r="C208" s="79">
        <v>41004556</v>
      </c>
      <c r="D208" s="80">
        <v>41967</v>
      </c>
      <c r="E208" s="92" t="s">
        <v>123</v>
      </c>
      <c r="F208" s="82">
        <v>7</v>
      </c>
      <c r="G208" s="83">
        <v>466.1</v>
      </c>
      <c r="H208" s="81" t="s">
        <v>21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7.25" customHeight="1" x14ac:dyDescent="0.25">
      <c r="A209" s="77" t="s">
        <v>39</v>
      </c>
      <c r="B209" s="78">
        <v>205</v>
      </c>
      <c r="C209" s="79">
        <v>41004561</v>
      </c>
      <c r="D209" s="80">
        <v>41968</v>
      </c>
      <c r="E209" s="92" t="s">
        <v>123</v>
      </c>
      <c r="F209" s="82">
        <v>14.5</v>
      </c>
      <c r="G209" s="83">
        <v>466.1</v>
      </c>
      <c r="H209" s="81" t="s">
        <v>28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7.25" customHeight="1" x14ac:dyDescent="0.25">
      <c r="A210" s="77" t="s">
        <v>39</v>
      </c>
      <c r="B210" s="78">
        <v>206</v>
      </c>
      <c r="C210" s="79">
        <v>41004588</v>
      </c>
      <c r="D210" s="80">
        <v>41971</v>
      </c>
      <c r="E210" s="92" t="s">
        <v>123</v>
      </c>
      <c r="F210" s="82">
        <v>7</v>
      </c>
      <c r="G210" s="83">
        <v>466.1</v>
      </c>
      <c r="H210" s="81" t="s">
        <v>159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7.25" customHeight="1" x14ac:dyDescent="0.25">
      <c r="A211" s="77" t="s">
        <v>39</v>
      </c>
      <c r="B211" s="78">
        <v>207</v>
      </c>
      <c r="C211" s="79">
        <v>41004595</v>
      </c>
      <c r="D211" s="80">
        <v>41971</v>
      </c>
      <c r="E211" s="92" t="s">
        <v>123</v>
      </c>
      <c r="F211" s="82">
        <v>8</v>
      </c>
      <c r="G211" s="83">
        <v>466.1</v>
      </c>
      <c r="H211" s="81" t="s">
        <v>159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7.25" customHeight="1" x14ac:dyDescent="0.25">
      <c r="A212" s="77" t="s">
        <v>39</v>
      </c>
      <c r="B212" s="78">
        <v>208</v>
      </c>
      <c r="C212" s="79">
        <v>41004606</v>
      </c>
      <c r="D212" s="80">
        <v>41971</v>
      </c>
      <c r="E212" s="92" t="s">
        <v>123</v>
      </c>
      <c r="F212" s="82">
        <v>7</v>
      </c>
      <c r="G212" s="83">
        <v>466.1</v>
      </c>
      <c r="H212" s="81" t="s">
        <v>159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7.25" customHeight="1" x14ac:dyDescent="0.25">
      <c r="A213" s="77" t="s">
        <v>39</v>
      </c>
      <c r="B213" s="78">
        <v>209</v>
      </c>
      <c r="C213" s="79">
        <v>41004613</v>
      </c>
      <c r="D213" s="80">
        <v>41970</v>
      </c>
      <c r="E213" s="92" t="s">
        <v>123</v>
      </c>
      <c r="F213" s="82">
        <v>8</v>
      </c>
      <c r="G213" s="83">
        <v>466.1</v>
      </c>
      <c r="H213" s="81" t="s">
        <v>3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7.25" customHeight="1" x14ac:dyDescent="0.25">
      <c r="A214" s="77" t="s">
        <v>39</v>
      </c>
      <c r="B214" s="78">
        <v>210</v>
      </c>
      <c r="C214" s="79">
        <v>41004617</v>
      </c>
      <c r="D214" s="80">
        <v>41969</v>
      </c>
      <c r="E214" s="92" t="s">
        <v>123</v>
      </c>
      <c r="F214" s="82">
        <v>5</v>
      </c>
      <c r="G214" s="83">
        <v>466.1</v>
      </c>
      <c r="H214" s="81" t="s">
        <v>159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7.25" customHeight="1" x14ac:dyDescent="0.25">
      <c r="A215" s="77" t="s">
        <v>39</v>
      </c>
      <c r="B215" s="78">
        <v>211</v>
      </c>
      <c r="C215" s="79">
        <v>41004627</v>
      </c>
      <c r="D215" s="80">
        <v>41964</v>
      </c>
      <c r="E215" s="92" t="s">
        <v>123</v>
      </c>
      <c r="F215" s="82">
        <v>8</v>
      </c>
      <c r="G215" s="83">
        <v>466.1</v>
      </c>
      <c r="H215" s="81" t="s">
        <v>159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7.25" customHeight="1" x14ac:dyDescent="0.25">
      <c r="A216" s="77" t="s">
        <v>39</v>
      </c>
      <c r="B216" s="78">
        <v>212</v>
      </c>
      <c r="C216" s="79">
        <v>41004634</v>
      </c>
      <c r="D216" s="80">
        <v>41969</v>
      </c>
      <c r="E216" s="92" t="s">
        <v>123</v>
      </c>
      <c r="F216" s="82">
        <v>8</v>
      </c>
      <c r="G216" s="83">
        <v>466.1</v>
      </c>
      <c r="H216" s="81" t="s">
        <v>211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7.25" customHeight="1" x14ac:dyDescent="0.25">
      <c r="A217" s="77" t="s">
        <v>39</v>
      </c>
      <c r="B217" s="78">
        <v>213</v>
      </c>
      <c r="C217" s="79">
        <v>41004752</v>
      </c>
      <c r="D217" s="80">
        <v>41970</v>
      </c>
      <c r="E217" s="92" t="s">
        <v>123</v>
      </c>
      <c r="F217" s="82">
        <v>7</v>
      </c>
      <c r="G217" s="83">
        <v>466.1</v>
      </c>
      <c r="H217" s="81" t="s">
        <v>244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7.25" customHeight="1" x14ac:dyDescent="0.25">
      <c r="A218" s="77" t="s">
        <v>39</v>
      </c>
      <c r="B218" s="78">
        <v>214</v>
      </c>
      <c r="C218" s="79">
        <v>41004759</v>
      </c>
      <c r="D218" s="80">
        <v>41968</v>
      </c>
      <c r="E218" s="92" t="s">
        <v>123</v>
      </c>
      <c r="F218" s="82">
        <v>7</v>
      </c>
      <c r="G218" s="83">
        <v>466.1</v>
      </c>
      <c r="H218" s="81" t="s">
        <v>429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7.25" customHeight="1" x14ac:dyDescent="0.25">
      <c r="A219" s="77" t="s">
        <v>39</v>
      </c>
      <c r="B219" s="78">
        <v>215</v>
      </c>
      <c r="C219" s="79">
        <v>41004782</v>
      </c>
      <c r="D219" s="80">
        <v>41968</v>
      </c>
      <c r="E219" s="92" t="s">
        <v>123</v>
      </c>
      <c r="F219" s="82">
        <v>5</v>
      </c>
      <c r="G219" s="83">
        <v>2219.0500000000002</v>
      </c>
      <c r="H219" s="81" t="s">
        <v>26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7.25" customHeight="1" x14ac:dyDescent="0.25">
      <c r="A220" s="77" t="s">
        <v>39</v>
      </c>
      <c r="B220" s="78">
        <v>216</v>
      </c>
      <c r="C220" s="79">
        <v>41004857</v>
      </c>
      <c r="D220" s="80">
        <v>41969</v>
      </c>
      <c r="E220" s="92" t="s">
        <v>123</v>
      </c>
      <c r="F220" s="82">
        <v>15</v>
      </c>
      <c r="G220" s="83">
        <v>466.1</v>
      </c>
      <c r="H220" s="81" t="s">
        <v>426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7.25" customHeight="1" x14ac:dyDescent="0.25">
      <c r="A221" s="77" t="s">
        <v>39</v>
      </c>
      <c r="B221" s="78">
        <v>217</v>
      </c>
      <c r="C221" s="79">
        <v>41005163</v>
      </c>
      <c r="D221" s="80">
        <v>41971</v>
      </c>
      <c r="E221" s="92" t="s">
        <v>123</v>
      </c>
      <c r="F221" s="82">
        <v>1</v>
      </c>
      <c r="G221" s="83">
        <v>466.1</v>
      </c>
      <c r="H221" s="81" t="s">
        <v>410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7.25" customHeight="1" x14ac:dyDescent="0.25">
      <c r="A222" s="77" t="s">
        <v>39</v>
      </c>
      <c r="B222" s="78">
        <v>218</v>
      </c>
      <c r="C222" s="79">
        <v>41005203</v>
      </c>
      <c r="D222" s="80">
        <v>41969</v>
      </c>
      <c r="E222" s="92" t="s">
        <v>123</v>
      </c>
      <c r="F222" s="82">
        <v>5</v>
      </c>
      <c r="G222" s="83">
        <v>466.1</v>
      </c>
      <c r="H222" s="81" t="s">
        <v>2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7.25" customHeight="1" x14ac:dyDescent="0.25">
      <c r="A223" s="77" t="s">
        <v>39</v>
      </c>
      <c r="B223" s="78">
        <v>219</v>
      </c>
      <c r="C223" s="79">
        <v>41005415</v>
      </c>
      <c r="D223" s="80">
        <v>41970</v>
      </c>
      <c r="E223" s="92" t="s">
        <v>123</v>
      </c>
      <c r="F223" s="82">
        <v>10</v>
      </c>
      <c r="G223" s="83">
        <v>466.1</v>
      </c>
      <c r="H223" s="81" t="s">
        <v>410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7.25" customHeight="1" x14ac:dyDescent="0.25">
      <c r="A224" s="77" t="s">
        <v>39</v>
      </c>
      <c r="B224" s="78">
        <v>220</v>
      </c>
      <c r="C224" s="79">
        <v>41005834</v>
      </c>
      <c r="D224" s="80">
        <v>41970</v>
      </c>
      <c r="E224" s="92" t="s">
        <v>123</v>
      </c>
      <c r="F224" s="82">
        <v>12</v>
      </c>
      <c r="G224" s="83">
        <v>466.1</v>
      </c>
      <c r="H224" s="81" t="s">
        <v>421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7.25" customHeight="1" x14ac:dyDescent="0.25">
      <c r="A225" s="77" t="s">
        <v>39</v>
      </c>
      <c r="B225" s="78">
        <v>221</v>
      </c>
      <c r="C225" s="79">
        <v>41005906</v>
      </c>
      <c r="D225" s="80">
        <v>41971</v>
      </c>
      <c r="E225" s="92" t="s">
        <v>123</v>
      </c>
      <c r="F225" s="82">
        <v>8</v>
      </c>
      <c r="G225" s="83">
        <v>3550.48</v>
      </c>
      <c r="H225" s="81" t="s">
        <v>103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7.25" customHeight="1" x14ac:dyDescent="0.25">
      <c r="A226" s="77" t="s">
        <v>39</v>
      </c>
      <c r="B226" s="78">
        <v>222</v>
      </c>
      <c r="C226" s="79">
        <v>41006326</v>
      </c>
      <c r="D226" s="80">
        <v>41971</v>
      </c>
      <c r="E226" s="92" t="s">
        <v>123</v>
      </c>
      <c r="F226" s="82">
        <v>6</v>
      </c>
      <c r="G226" s="83">
        <v>466.1</v>
      </c>
      <c r="H226" s="81" t="s">
        <v>60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7.25" customHeight="1" x14ac:dyDescent="0.25">
      <c r="A227" s="77" t="s">
        <v>39</v>
      </c>
      <c r="B227" s="78">
        <v>223</v>
      </c>
      <c r="C227" s="79">
        <v>41006374</v>
      </c>
      <c r="D227" s="80">
        <v>41971</v>
      </c>
      <c r="E227" s="92" t="s">
        <v>123</v>
      </c>
      <c r="F227" s="82">
        <v>5</v>
      </c>
      <c r="G227" s="83">
        <v>466.1</v>
      </c>
      <c r="H227" s="81" t="s">
        <v>60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7.25" customHeight="1" x14ac:dyDescent="0.25">
      <c r="A228" s="77" t="s">
        <v>39</v>
      </c>
      <c r="B228" s="78">
        <v>224</v>
      </c>
      <c r="C228" s="79">
        <v>41006693</v>
      </c>
      <c r="D228" s="80">
        <v>41960</v>
      </c>
      <c r="E228" s="92" t="s">
        <v>123</v>
      </c>
      <c r="F228" s="82">
        <v>6</v>
      </c>
      <c r="G228" s="83">
        <v>466.1</v>
      </c>
      <c r="H228" s="81" t="s">
        <v>159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7.25" customHeight="1" x14ac:dyDescent="0.25">
      <c r="A229" s="77" t="s">
        <v>39</v>
      </c>
      <c r="B229" s="78">
        <v>225</v>
      </c>
      <c r="C229" s="79">
        <v>41006889</v>
      </c>
      <c r="D229" s="80">
        <v>41971</v>
      </c>
      <c r="E229" s="92" t="s">
        <v>123</v>
      </c>
      <c r="F229" s="82">
        <v>7</v>
      </c>
      <c r="G229" s="83">
        <v>3106.67</v>
      </c>
      <c r="H229" s="81" t="s">
        <v>291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7.25" customHeight="1" x14ac:dyDescent="0.25">
      <c r="A230" s="77" t="s">
        <v>39</v>
      </c>
      <c r="B230" s="78">
        <v>226</v>
      </c>
      <c r="C230" s="79">
        <v>41006965</v>
      </c>
      <c r="D230" s="80">
        <v>41968</v>
      </c>
      <c r="E230" s="92" t="s">
        <v>123</v>
      </c>
      <c r="F230" s="82">
        <v>8</v>
      </c>
      <c r="G230" s="83">
        <v>466.1</v>
      </c>
      <c r="H230" s="81" t="s">
        <v>3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7.25" customHeight="1" x14ac:dyDescent="0.25">
      <c r="A231" s="77" t="s">
        <v>39</v>
      </c>
      <c r="B231" s="78">
        <v>227</v>
      </c>
      <c r="C231" s="79">
        <v>41007073</v>
      </c>
      <c r="D231" s="80">
        <v>41971</v>
      </c>
      <c r="E231" s="92" t="s">
        <v>123</v>
      </c>
      <c r="F231" s="82">
        <v>3</v>
      </c>
      <c r="G231" s="83">
        <v>1331.43</v>
      </c>
      <c r="H231" s="81" t="s">
        <v>133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7.25" customHeight="1" x14ac:dyDescent="0.25">
      <c r="A232" s="77" t="s">
        <v>39</v>
      </c>
      <c r="B232" s="78">
        <v>228</v>
      </c>
      <c r="C232" s="79">
        <v>41007090</v>
      </c>
      <c r="D232" s="80">
        <v>41971</v>
      </c>
      <c r="E232" s="92" t="s">
        <v>123</v>
      </c>
      <c r="F232" s="82">
        <v>3</v>
      </c>
      <c r="G232" s="83">
        <v>1331.43</v>
      </c>
      <c r="H232" s="81" t="s">
        <v>133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7.25" customHeight="1" x14ac:dyDescent="0.25">
      <c r="A233" s="77" t="s">
        <v>39</v>
      </c>
      <c r="B233" s="78">
        <v>229</v>
      </c>
      <c r="C233" s="79">
        <v>41007103</v>
      </c>
      <c r="D233" s="80">
        <v>41971</v>
      </c>
      <c r="E233" s="92" t="s">
        <v>123</v>
      </c>
      <c r="F233" s="82">
        <v>3</v>
      </c>
      <c r="G233" s="83">
        <v>1331.43</v>
      </c>
      <c r="H233" s="81" t="s">
        <v>133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7.25" customHeight="1" x14ac:dyDescent="0.25">
      <c r="A234" s="77" t="s">
        <v>39</v>
      </c>
      <c r="B234" s="78">
        <v>230</v>
      </c>
      <c r="C234" s="79">
        <v>41007110</v>
      </c>
      <c r="D234" s="80">
        <v>41971</v>
      </c>
      <c r="E234" s="92" t="s">
        <v>123</v>
      </c>
      <c r="F234" s="82">
        <v>3</v>
      </c>
      <c r="G234" s="83">
        <v>1331.43</v>
      </c>
      <c r="H234" s="81" t="s">
        <v>133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7.25" customHeight="1" x14ac:dyDescent="0.25">
      <c r="A235" s="77" t="s">
        <v>39</v>
      </c>
      <c r="B235" s="78">
        <v>231</v>
      </c>
      <c r="C235" s="79">
        <v>41007410</v>
      </c>
      <c r="D235" s="80">
        <v>41971</v>
      </c>
      <c r="E235" s="92" t="s">
        <v>123</v>
      </c>
      <c r="F235" s="82">
        <v>1</v>
      </c>
      <c r="G235" s="83">
        <v>443.81</v>
      </c>
      <c r="H235" s="81" t="s">
        <v>96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7.25" customHeight="1" x14ac:dyDescent="0.25">
      <c r="A236" s="77" t="s">
        <v>39</v>
      </c>
      <c r="B236" s="78">
        <v>232</v>
      </c>
      <c r="C236" s="79">
        <v>40950192</v>
      </c>
      <c r="D236" s="80">
        <v>41948</v>
      </c>
      <c r="E236" s="92" t="s">
        <v>51</v>
      </c>
      <c r="F236" s="82">
        <v>15</v>
      </c>
      <c r="G236" s="83">
        <v>466.1</v>
      </c>
      <c r="H236" s="81" t="s">
        <v>26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7.25" customHeight="1" x14ac:dyDescent="0.25">
      <c r="A237" s="77" t="s">
        <v>39</v>
      </c>
      <c r="B237" s="78">
        <v>233</v>
      </c>
      <c r="C237" s="79">
        <v>40952274</v>
      </c>
      <c r="D237" s="80">
        <v>41968</v>
      </c>
      <c r="E237" s="92" t="s">
        <v>51</v>
      </c>
      <c r="F237" s="82">
        <v>15</v>
      </c>
      <c r="G237" s="83">
        <v>466.1</v>
      </c>
      <c r="H237" s="81" t="s">
        <v>63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7.25" customHeight="1" x14ac:dyDescent="0.25">
      <c r="A238" s="77" t="s">
        <v>39</v>
      </c>
      <c r="B238" s="78">
        <v>234</v>
      </c>
      <c r="C238" s="79">
        <v>40976339</v>
      </c>
      <c r="D238" s="80">
        <v>41961</v>
      </c>
      <c r="E238" s="92" t="s">
        <v>51</v>
      </c>
      <c r="F238" s="82">
        <v>6</v>
      </c>
      <c r="G238" s="83">
        <v>466.1</v>
      </c>
      <c r="H238" s="81" t="s">
        <v>61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7.25" customHeight="1" x14ac:dyDescent="0.25">
      <c r="A239" s="77" t="s">
        <v>39</v>
      </c>
      <c r="B239" s="78">
        <v>235</v>
      </c>
      <c r="C239" s="79">
        <v>40976351</v>
      </c>
      <c r="D239" s="80">
        <v>41970</v>
      </c>
      <c r="E239" s="92" t="s">
        <v>51</v>
      </c>
      <c r="F239" s="82">
        <v>10</v>
      </c>
      <c r="G239" s="83">
        <v>466.1</v>
      </c>
      <c r="H239" s="81" t="s">
        <v>63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7.25" customHeight="1" x14ac:dyDescent="0.25">
      <c r="A240" s="77" t="s">
        <v>39</v>
      </c>
      <c r="B240" s="78">
        <v>236</v>
      </c>
      <c r="C240" s="79">
        <v>40976522</v>
      </c>
      <c r="D240" s="80">
        <v>41970</v>
      </c>
      <c r="E240" s="92" t="s">
        <v>51</v>
      </c>
      <c r="F240" s="82">
        <v>10</v>
      </c>
      <c r="G240" s="83">
        <v>466.1</v>
      </c>
      <c r="H240" s="81" t="s">
        <v>63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7.25" customHeight="1" x14ac:dyDescent="0.25">
      <c r="A241" s="77" t="s">
        <v>39</v>
      </c>
      <c r="B241" s="78">
        <v>237</v>
      </c>
      <c r="C241" s="79">
        <v>40976564</v>
      </c>
      <c r="D241" s="80">
        <v>41949</v>
      </c>
      <c r="E241" s="92" t="s">
        <v>51</v>
      </c>
      <c r="F241" s="82">
        <v>14.5</v>
      </c>
      <c r="G241" s="83">
        <v>466.1</v>
      </c>
      <c r="H241" s="81" t="s">
        <v>26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7.25" customHeight="1" x14ac:dyDescent="0.25">
      <c r="A242" s="77" t="s">
        <v>39</v>
      </c>
      <c r="B242" s="78">
        <v>238</v>
      </c>
      <c r="C242" s="79">
        <v>40976576</v>
      </c>
      <c r="D242" s="80">
        <v>41963</v>
      </c>
      <c r="E242" s="92" t="s">
        <v>51</v>
      </c>
      <c r="F242" s="82">
        <v>8</v>
      </c>
      <c r="G242" s="83">
        <v>466.1</v>
      </c>
      <c r="H242" s="81" t="s">
        <v>120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7.25" customHeight="1" x14ac:dyDescent="0.25">
      <c r="A243" s="77" t="s">
        <v>39</v>
      </c>
      <c r="B243" s="78">
        <v>239</v>
      </c>
      <c r="C243" s="79">
        <v>40977490</v>
      </c>
      <c r="D243" s="80">
        <v>41955</v>
      </c>
      <c r="E243" s="92" t="s">
        <v>51</v>
      </c>
      <c r="F243" s="82">
        <v>10</v>
      </c>
      <c r="G243" s="83">
        <v>466.1</v>
      </c>
      <c r="H243" s="81" t="s">
        <v>4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7.25" customHeight="1" x14ac:dyDescent="0.25">
      <c r="A244" s="77" t="s">
        <v>39</v>
      </c>
      <c r="B244" s="78">
        <v>240</v>
      </c>
      <c r="C244" s="79">
        <v>40977638</v>
      </c>
      <c r="D244" s="80">
        <v>41955</v>
      </c>
      <c r="E244" s="92" t="s">
        <v>389</v>
      </c>
      <c r="F244" s="82">
        <v>5</v>
      </c>
      <c r="G244" s="83">
        <v>2219.0500000000002</v>
      </c>
      <c r="H244" s="81" t="s">
        <v>28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7.25" customHeight="1" x14ac:dyDescent="0.25">
      <c r="A245" s="77" t="s">
        <v>39</v>
      </c>
      <c r="B245" s="78">
        <v>241</v>
      </c>
      <c r="C245" s="79">
        <v>40979277</v>
      </c>
      <c r="D245" s="80">
        <v>41949</v>
      </c>
      <c r="E245" s="92" t="s">
        <v>51</v>
      </c>
      <c r="F245" s="82">
        <v>14.5</v>
      </c>
      <c r="G245" s="83">
        <v>466.1</v>
      </c>
      <c r="H245" s="81" t="s">
        <v>61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7.25" customHeight="1" x14ac:dyDescent="0.25">
      <c r="A246" s="77" t="s">
        <v>39</v>
      </c>
      <c r="B246" s="78">
        <v>242</v>
      </c>
      <c r="C246" s="79">
        <v>40984571</v>
      </c>
      <c r="D246" s="80">
        <v>41960</v>
      </c>
      <c r="E246" s="92" t="s">
        <v>388</v>
      </c>
      <c r="F246" s="82">
        <v>934.22</v>
      </c>
      <c r="G246" s="83">
        <v>2836670</v>
      </c>
      <c r="H246" s="81" t="s">
        <v>429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7.25" customHeight="1" x14ac:dyDescent="0.25">
      <c r="A247" s="77" t="s">
        <v>39</v>
      </c>
      <c r="B247" s="78">
        <v>243</v>
      </c>
      <c r="C247" s="79">
        <v>40985421</v>
      </c>
      <c r="D247" s="80">
        <v>41963</v>
      </c>
      <c r="E247" s="92" t="s">
        <v>383</v>
      </c>
      <c r="F247" s="82">
        <v>14.5</v>
      </c>
      <c r="G247" s="83">
        <v>2366628.4700000002</v>
      </c>
      <c r="H247" s="81" t="s">
        <v>89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7.25" customHeight="1" x14ac:dyDescent="0.25">
      <c r="A248" s="77" t="s">
        <v>39</v>
      </c>
      <c r="B248" s="78">
        <v>244</v>
      </c>
      <c r="C248" s="79">
        <v>40985437</v>
      </c>
      <c r="D248" s="80">
        <v>41963</v>
      </c>
      <c r="E248" s="92" t="s">
        <v>383</v>
      </c>
      <c r="F248" s="82">
        <v>14.5</v>
      </c>
      <c r="G248" s="83">
        <v>2366628.4700000002</v>
      </c>
      <c r="H248" s="81" t="s">
        <v>26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7.25" customHeight="1" x14ac:dyDescent="0.25">
      <c r="A249" s="77" t="s">
        <v>39</v>
      </c>
      <c r="B249" s="78">
        <v>245</v>
      </c>
      <c r="C249" s="79">
        <v>40987793</v>
      </c>
      <c r="D249" s="80">
        <v>41948</v>
      </c>
      <c r="E249" s="92" t="s">
        <v>51</v>
      </c>
      <c r="F249" s="82">
        <v>15</v>
      </c>
      <c r="G249" s="83">
        <v>466.1</v>
      </c>
      <c r="H249" s="81" t="s">
        <v>244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7.25" customHeight="1" x14ac:dyDescent="0.25">
      <c r="A250" s="77" t="s">
        <v>39</v>
      </c>
      <c r="B250" s="78">
        <v>246</v>
      </c>
      <c r="C250" s="79">
        <v>40987974</v>
      </c>
      <c r="D250" s="80">
        <v>41960</v>
      </c>
      <c r="E250" s="92" t="s">
        <v>51</v>
      </c>
      <c r="F250" s="82">
        <v>5</v>
      </c>
      <c r="G250" s="83">
        <v>466.1</v>
      </c>
      <c r="H250" s="81" t="s">
        <v>63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7.25" customHeight="1" x14ac:dyDescent="0.25">
      <c r="A251" s="77" t="s">
        <v>39</v>
      </c>
      <c r="B251" s="78">
        <v>247</v>
      </c>
      <c r="C251" s="79">
        <v>40988004</v>
      </c>
      <c r="D251" s="80">
        <v>41953</v>
      </c>
      <c r="E251" s="92" t="s">
        <v>51</v>
      </c>
      <c r="F251" s="82">
        <v>14.5</v>
      </c>
      <c r="G251" s="83">
        <v>466.1</v>
      </c>
      <c r="H251" s="81" t="s">
        <v>26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7.25" customHeight="1" x14ac:dyDescent="0.25">
      <c r="A252" s="77" t="s">
        <v>39</v>
      </c>
      <c r="B252" s="78">
        <v>248</v>
      </c>
      <c r="C252" s="79">
        <v>40990125</v>
      </c>
      <c r="D252" s="80">
        <v>41953</v>
      </c>
      <c r="E252" s="92" t="s">
        <v>383</v>
      </c>
      <c r="F252" s="82">
        <v>1</v>
      </c>
      <c r="G252" s="83">
        <v>154538.21</v>
      </c>
      <c r="H252" s="81" t="s">
        <v>25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7.25" customHeight="1" x14ac:dyDescent="0.25">
      <c r="A253" s="77" t="s">
        <v>39</v>
      </c>
      <c r="B253" s="78">
        <v>249</v>
      </c>
      <c r="C253" s="79">
        <v>40990995</v>
      </c>
      <c r="D253" s="80">
        <v>41957</v>
      </c>
      <c r="E253" s="92" t="s">
        <v>51</v>
      </c>
      <c r="F253" s="82">
        <v>5</v>
      </c>
      <c r="G253" s="83">
        <v>466.1</v>
      </c>
      <c r="H253" s="81" t="s">
        <v>63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7.25" customHeight="1" x14ac:dyDescent="0.25">
      <c r="A254" s="77" t="s">
        <v>39</v>
      </c>
      <c r="B254" s="78">
        <v>250</v>
      </c>
      <c r="C254" s="79">
        <v>40993153</v>
      </c>
      <c r="D254" s="80">
        <v>41950</v>
      </c>
      <c r="E254" s="92" t="s">
        <v>51</v>
      </c>
      <c r="F254" s="82">
        <v>12</v>
      </c>
      <c r="G254" s="83">
        <v>466.1</v>
      </c>
      <c r="H254" s="81" t="s">
        <v>21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" customFormat="1" ht="17.25" customHeight="1" x14ac:dyDescent="0.25">
      <c r="A255" s="77" t="s">
        <v>39</v>
      </c>
      <c r="B255" s="78">
        <v>251</v>
      </c>
      <c r="C255" s="79">
        <v>40994014</v>
      </c>
      <c r="D255" s="80">
        <v>41961</v>
      </c>
      <c r="E255" s="92" t="s">
        <v>51</v>
      </c>
      <c r="F255" s="82">
        <v>14.5</v>
      </c>
      <c r="G255" s="83">
        <v>466.1</v>
      </c>
      <c r="H255" s="81" t="s">
        <v>25</v>
      </c>
      <c r="J255" s="21"/>
      <c r="K255" s="22"/>
      <c r="L255" s="21"/>
      <c r="M255" s="21"/>
      <c r="N255" s="22"/>
      <c r="O255" s="23"/>
      <c r="P255" s="24"/>
      <c r="Q255" s="25"/>
      <c r="R255" s="21"/>
      <c r="S255" s="22"/>
      <c r="T255" s="22"/>
    </row>
    <row r="256" spans="1:20" s="1" customFormat="1" ht="17.25" customHeight="1" x14ac:dyDescent="0.25">
      <c r="A256" s="77" t="s">
        <v>39</v>
      </c>
      <c r="B256" s="78">
        <v>252</v>
      </c>
      <c r="C256" s="79">
        <v>40994030</v>
      </c>
      <c r="D256" s="80">
        <v>41953</v>
      </c>
      <c r="E256" s="92" t="s">
        <v>51</v>
      </c>
      <c r="F256" s="82">
        <v>5</v>
      </c>
      <c r="G256" s="83">
        <v>466.1</v>
      </c>
      <c r="H256" s="81" t="s">
        <v>4</v>
      </c>
      <c r="J256" s="21"/>
      <c r="K256" s="22"/>
      <c r="L256" s="21"/>
      <c r="M256" s="21"/>
      <c r="N256" s="22"/>
      <c r="O256" s="23"/>
      <c r="P256" s="24"/>
      <c r="Q256" s="25"/>
      <c r="R256" s="21"/>
      <c r="S256" s="22"/>
      <c r="T256" s="22"/>
    </row>
    <row r="257" spans="1:20" s="1" customFormat="1" ht="17.25" customHeight="1" x14ac:dyDescent="0.25">
      <c r="A257" s="77" t="s">
        <v>39</v>
      </c>
      <c r="B257" s="78">
        <v>253</v>
      </c>
      <c r="C257" s="79">
        <v>40994306</v>
      </c>
      <c r="D257" s="80">
        <v>41971</v>
      </c>
      <c r="E257" s="92" t="s">
        <v>51</v>
      </c>
      <c r="F257" s="82">
        <v>14</v>
      </c>
      <c r="G257" s="83">
        <v>466.1</v>
      </c>
      <c r="H257" s="81" t="s">
        <v>27</v>
      </c>
      <c r="J257" s="21"/>
      <c r="K257" s="22"/>
      <c r="L257" s="21"/>
      <c r="M257" s="21"/>
      <c r="N257" s="22"/>
      <c r="O257" s="23"/>
      <c r="P257" s="24"/>
      <c r="Q257" s="25"/>
      <c r="R257" s="21"/>
      <c r="S257" s="22"/>
      <c r="T257" s="22"/>
    </row>
    <row r="258" spans="1:20" s="1" customFormat="1" ht="17.25" customHeight="1" x14ac:dyDescent="0.25">
      <c r="A258" s="77" t="s">
        <v>39</v>
      </c>
      <c r="B258" s="78">
        <v>254</v>
      </c>
      <c r="C258" s="79">
        <v>40995078</v>
      </c>
      <c r="D258" s="80">
        <v>41957</v>
      </c>
      <c r="E258" s="92" t="s">
        <v>51</v>
      </c>
      <c r="F258" s="82">
        <v>14</v>
      </c>
      <c r="G258" s="83">
        <v>466.1</v>
      </c>
      <c r="H258" s="81" t="s">
        <v>405</v>
      </c>
      <c r="J258" s="21"/>
      <c r="K258" s="22"/>
      <c r="L258" s="21"/>
      <c r="M258" s="21"/>
      <c r="N258" s="22"/>
      <c r="O258" s="23"/>
      <c r="P258" s="24"/>
      <c r="Q258" s="25"/>
      <c r="R258" s="21"/>
      <c r="S258" s="22"/>
      <c r="T258" s="22"/>
    </row>
    <row r="259" spans="1:20" s="1" customFormat="1" ht="17.25" customHeight="1" x14ac:dyDescent="0.25">
      <c r="A259" s="77" t="s">
        <v>39</v>
      </c>
      <c r="B259" s="78">
        <v>255</v>
      </c>
      <c r="C259" s="79">
        <v>40995189</v>
      </c>
      <c r="D259" s="80">
        <v>41948</v>
      </c>
      <c r="E259" s="92" t="s">
        <v>51</v>
      </c>
      <c r="F259" s="82">
        <v>5</v>
      </c>
      <c r="G259" s="83">
        <v>466.1</v>
      </c>
      <c r="H259" s="81" t="s">
        <v>21</v>
      </c>
      <c r="J259" s="21"/>
      <c r="K259" s="22"/>
      <c r="L259" s="21"/>
      <c r="M259" s="21"/>
      <c r="N259" s="22"/>
      <c r="O259" s="23"/>
      <c r="P259" s="24"/>
      <c r="Q259" s="25"/>
      <c r="R259" s="21"/>
      <c r="S259" s="22"/>
      <c r="T259" s="22"/>
    </row>
    <row r="260" spans="1:20" s="1" customFormat="1" ht="17.25" customHeight="1" x14ac:dyDescent="0.25">
      <c r="A260" s="77" t="s">
        <v>39</v>
      </c>
      <c r="B260" s="78">
        <v>256</v>
      </c>
      <c r="C260" s="79">
        <v>40996193</v>
      </c>
      <c r="D260" s="80">
        <v>41953</v>
      </c>
      <c r="E260" s="92" t="s">
        <v>51</v>
      </c>
      <c r="F260" s="82">
        <v>7</v>
      </c>
      <c r="G260" s="83">
        <v>466.1</v>
      </c>
      <c r="H260" s="81" t="s">
        <v>21</v>
      </c>
      <c r="J260" s="21"/>
      <c r="K260" s="22"/>
      <c r="L260" s="21"/>
      <c r="M260" s="21"/>
      <c r="N260" s="22"/>
      <c r="O260" s="23"/>
      <c r="P260" s="24"/>
      <c r="Q260" s="25"/>
      <c r="R260" s="21"/>
      <c r="S260" s="22"/>
      <c r="T260" s="22"/>
    </row>
    <row r="261" spans="1:20" s="1" customFormat="1" ht="17.25" customHeight="1" x14ac:dyDescent="0.25">
      <c r="A261" s="77" t="s">
        <v>39</v>
      </c>
      <c r="B261" s="78">
        <v>257</v>
      </c>
      <c r="C261" s="79">
        <v>40996200</v>
      </c>
      <c r="D261" s="80">
        <v>41955</v>
      </c>
      <c r="E261" s="92" t="s">
        <v>51</v>
      </c>
      <c r="F261" s="82">
        <v>5</v>
      </c>
      <c r="G261" s="83">
        <v>466.1</v>
      </c>
      <c r="H261" s="81" t="s">
        <v>61</v>
      </c>
      <c r="J261" s="21"/>
      <c r="K261" s="22"/>
      <c r="L261" s="21"/>
      <c r="M261" s="21"/>
      <c r="N261" s="22"/>
      <c r="O261" s="23"/>
      <c r="P261" s="24"/>
      <c r="Q261" s="25"/>
      <c r="R261" s="21"/>
      <c r="S261" s="22"/>
      <c r="T261" s="22"/>
    </row>
    <row r="262" spans="1:20" s="1" customFormat="1" ht="17.25" customHeight="1" x14ac:dyDescent="0.25">
      <c r="A262" s="77" t="s">
        <v>39</v>
      </c>
      <c r="B262" s="78">
        <v>258</v>
      </c>
      <c r="C262" s="79">
        <v>40996218</v>
      </c>
      <c r="D262" s="80">
        <v>41960</v>
      </c>
      <c r="E262" s="92" t="s">
        <v>51</v>
      </c>
      <c r="F262" s="82">
        <v>7</v>
      </c>
      <c r="G262" s="83">
        <v>466.1</v>
      </c>
      <c r="H262" s="81" t="s">
        <v>2</v>
      </c>
      <c r="J262" s="21"/>
      <c r="K262" s="22"/>
      <c r="L262" s="21"/>
      <c r="M262" s="21"/>
      <c r="N262" s="22"/>
      <c r="O262" s="23"/>
      <c r="P262" s="24"/>
      <c r="Q262" s="25"/>
      <c r="R262" s="21"/>
      <c r="S262" s="22"/>
      <c r="T262" s="22"/>
    </row>
    <row r="263" spans="1:20" s="1" customFormat="1" ht="17.25" customHeight="1" x14ac:dyDescent="0.25">
      <c r="A263" s="77" t="s">
        <v>39</v>
      </c>
      <c r="B263" s="78">
        <v>259</v>
      </c>
      <c r="C263" s="79">
        <v>40996661</v>
      </c>
      <c r="D263" s="80">
        <v>41960</v>
      </c>
      <c r="E263" s="92" t="s">
        <v>51</v>
      </c>
      <c r="F263" s="82">
        <v>15</v>
      </c>
      <c r="G263" s="83">
        <v>466.1</v>
      </c>
      <c r="H263" s="81" t="s">
        <v>56</v>
      </c>
      <c r="J263" s="21"/>
      <c r="K263" s="22"/>
      <c r="L263" s="21"/>
      <c r="M263" s="21"/>
      <c r="N263" s="22"/>
      <c r="O263" s="23"/>
      <c r="P263" s="24"/>
      <c r="Q263" s="25"/>
      <c r="R263" s="21"/>
      <c r="S263" s="22"/>
      <c r="T263" s="22"/>
    </row>
    <row r="264" spans="1:20" s="1" customFormat="1" ht="17.25" customHeight="1" x14ac:dyDescent="0.25">
      <c r="A264" s="77" t="s">
        <v>39</v>
      </c>
      <c r="B264" s="78">
        <v>260</v>
      </c>
      <c r="C264" s="79">
        <v>40996846</v>
      </c>
      <c r="D264" s="80">
        <v>41953</v>
      </c>
      <c r="E264" s="92" t="s">
        <v>51</v>
      </c>
      <c r="F264" s="82">
        <v>15</v>
      </c>
      <c r="G264" s="83">
        <v>466.1</v>
      </c>
      <c r="H264" s="81" t="s">
        <v>2</v>
      </c>
      <c r="J264" s="21"/>
      <c r="K264" s="22"/>
      <c r="L264" s="21"/>
      <c r="M264" s="21"/>
      <c r="N264" s="22"/>
      <c r="O264" s="23"/>
      <c r="P264" s="24"/>
      <c r="Q264" s="25"/>
      <c r="R264" s="21"/>
      <c r="S264" s="22"/>
      <c r="T264" s="22"/>
    </row>
    <row r="265" spans="1:20" s="1" customFormat="1" ht="17.25" customHeight="1" x14ac:dyDescent="0.25">
      <c r="A265" s="77" t="s">
        <v>39</v>
      </c>
      <c r="B265" s="78">
        <v>261</v>
      </c>
      <c r="C265" s="79">
        <v>40996888</v>
      </c>
      <c r="D265" s="80">
        <v>41950</v>
      </c>
      <c r="E265" s="92" t="s">
        <v>51</v>
      </c>
      <c r="F265" s="82">
        <v>14</v>
      </c>
      <c r="G265" s="83">
        <v>466.1</v>
      </c>
      <c r="H265" s="81" t="s">
        <v>3</v>
      </c>
      <c r="J265" s="21"/>
      <c r="K265" s="22"/>
      <c r="L265" s="21"/>
      <c r="M265" s="21"/>
      <c r="N265" s="22"/>
      <c r="O265" s="23"/>
      <c r="P265" s="24"/>
      <c r="Q265" s="25"/>
      <c r="R265" s="21"/>
      <c r="S265" s="22"/>
      <c r="T265" s="22"/>
    </row>
    <row r="266" spans="1:20" s="1" customFormat="1" ht="17.25" customHeight="1" x14ac:dyDescent="0.25">
      <c r="A266" s="77" t="s">
        <v>39</v>
      </c>
      <c r="B266" s="78">
        <v>262</v>
      </c>
      <c r="C266" s="79">
        <v>40997292</v>
      </c>
      <c r="D266" s="80">
        <v>41967</v>
      </c>
      <c r="E266" s="92" t="s">
        <v>51</v>
      </c>
      <c r="F266" s="82">
        <v>10</v>
      </c>
      <c r="G266" s="83">
        <v>466.1</v>
      </c>
      <c r="H266" s="81" t="s">
        <v>149</v>
      </c>
      <c r="J266" s="21"/>
      <c r="K266" s="22"/>
      <c r="L266" s="21"/>
      <c r="M266" s="21"/>
      <c r="N266" s="22"/>
      <c r="O266" s="23"/>
      <c r="P266" s="24"/>
      <c r="Q266" s="25"/>
      <c r="R266" s="21"/>
      <c r="S266" s="22"/>
      <c r="T266" s="22"/>
    </row>
    <row r="267" spans="1:20" s="1" customFormat="1" ht="17.25" customHeight="1" x14ac:dyDescent="0.25">
      <c r="A267" s="77" t="s">
        <v>39</v>
      </c>
      <c r="B267" s="78">
        <v>263</v>
      </c>
      <c r="C267" s="79">
        <v>41000890</v>
      </c>
      <c r="D267" s="80">
        <v>41955</v>
      </c>
      <c r="E267" s="92" t="s">
        <v>51</v>
      </c>
      <c r="F267" s="82">
        <v>15</v>
      </c>
      <c r="G267" s="83">
        <v>466.1</v>
      </c>
      <c r="H267" s="81" t="s">
        <v>2</v>
      </c>
      <c r="J267" s="21"/>
      <c r="K267" s="22"/>
      <c r="L267" s="21"/>
      <c r="M267" s="21"/>
      <c r="N267" s="22"/>
      <c r="O267" s="23"/>
      <c r="P267" s="24"/>
      <c r="Q267" s="25"/>
      <c r="R267" s="21"/>
      <c r="S267" s="22"/>
      <c r="T267" s="22"/>
    </row>
    <row r="268" spans="1:20" s="1" customFormat="1" ht="17.25" customHeight="1" x14ac:dyDescent="0.25">
      <c r="A268" s="77" t="s">
        <v>39</v>
      </c>
      <c r="B268" s="78">
        <v>264</v>
      </c>
      <c r="C268" s="79">
        <v>41000954</v>
      </c>
      <c r="D268" s="80">
        <v>41971</v>
      </c>
      <c r="E268" s="92" t="s">
        <v>51</v>
      </c>
      <c r="F268" s="82">
        <v>10</v>
      </c>
      <c r="G268" s="83">
        <v>466.1</v>
      </c>
      <c r="H268" s="81" t="s">
        <v>189</v>
      </c>
      <c r="J268" s="21"/>
      <c r="K268" s="22"/>
      <c r="L268" s="21"/>
      <c r="M268" s="21"/>
      <c r="N268" s="22"/>
      <c r="O268" s="23"/>
      <c r="P268" s="24"/>
      <c r="Q268" s="25"/>
      <c r="R268" s="21"/>
      <c r="S268" s="22"/>
      <c r="T268" s="22"/>
    </row>
    <row r="269" spans="1:20" s="1" customFormat="1" ht="17.25" customHeight="1" x14ac:dyDescent="0.25">
      <c r="A269" s="77" t="s">
        <v>39</v>
      </c>
      <c r="B269" s="78">
        <v>265</v>
      </c>
      <c r="C269" s="79">
        <v>41001644</v>
      </c>
      <c r="D269" s="80">
        <v>41963</v>
      </c>
      <c r="E269" s="92" t="s">
        <v>51</v>
      </c>
      <c r="F269" s="82">
        <v>9</v>
      </c>
      <c r="G269" s="83">
        <v>466.1</v>
      </c>
      <c r="H269" s="81" t="s">
        <v>21</v>
      </c>
      <c r="J269" s="21"/>
      <c r="K269" s="22"/>
      <c r="L269" s="21"/>
      <c r="M269" s="21"/>
      <c r="N269" s="22"/>
      <c r="O269" s="23"/>
      <c r="P269" s="24"/>
      <c r="Q269" s="25"/>
      <c r="R269" s="21"/>
      <c r="S269" s="22"/>
      <c r="T269" s="22"/>
    </row>
    <row r="270" spans="1:20" s="1" customFormat="1" ht="17.25" customHeight="1" x14ac:dyDescent="0.25">
      <c r="A270" s="77" t="s">
        <v>39</v>
      </c>
      <c r="B270" s="78">
        <v>266</v>
      </c>
      <c r="C270" s="79">
        <v>41001715</v>
      </c>
      <c r="D270" s="80">
        <v>41968</v>
      </c>
      <c r="E270" s="92" t="s">
        <v>51</v>
      </c>
      <c r="F270" s="82">
        <v>5</v>
      </c>
      <c r="G270" s="83">
        <v>466.1</v>
      </c>
      <c r="H270" s="81" t="s">
        <v>61</v>
      </c>
      <c r="J270" s="21"/>
      <c r="K270" s="22"/>
      <c r="L270" s="21"/>
      <c r="M270" s="21"/>
      <c r="N270" s="22"/>
      <c r="O270" s="23"/>
      <c r="P270" s="24"/>
      <c r="Q270" s="25"/>
      <c r="R270" s="21"/>
      <c r="S270" s="22"/>
      <c r="T270" s="22"/>
    </row>
    <row r="271" spans="1:20" s="1" customFormat="1" ht="17.25" customHeight="1" x14ac:dyDescent="0.25">
      <c r="A271" s="77" t="s">
        <v>39</v>
      </c>
      <c r="B271" s="78">
        <v>267</v>
      </c>
      <c r="C271" s="79">
        <v>41002074</v>
      </c>
      <c r="D271" s="80">
        <v>41971</v>
      </c>
      <c r="E271" s="92" t="s">
        <v>51</v>
      </c>
      <c r="F271" s="82">
        <v>15</v>
      </c>
      <c r="G271" s="83">
        <v>466.1</v>
      </c>
      <c r="H271" s="81" t="s">
        <v>198</v>
      </c>
      <c r="J271" s="21"/>
      <c r="K271" s="22"/>
      <c r="L271" s="21"/>
      <c r="M271" s="21"/>
      <c r="N271" s="22"/>
      <c r="O271" s="23"/>
      <c r="P271" s="24"/>
      <c r="Q271" s="25"/>
      <c r="R271" s="21"/>
      <c r="S271" s="22"/>
      <c r="T271" s="22"/>
    </row>
    <row r="272" spans="1:20" s="1" customFormat="1" ht="17.25" customHeight="1" x14ac:dyDescent="0.25">
      <c r="A272" s="77" t="s">
        <v>39</v>
      </c>
      <c r="B272" s="78">
        <v>268</v>
      </c>
      <c r="C272" s="79">
        <v>41002110</v>
      </c>
      <c r="D272" s="80">
        <v>41967</v>
      </c>
      <c r="E272" s="92" t="s">
        <v>51</v>
      </c>
      <c r="F272" s="82">
        <v>3.5</v>
      </c>
      <c r="G272" s="83">
        <v>1553.34</v>
      </c>
      <c r="H272" s="81" t="s">
        <v>428</v>
      </c>
      <c r="J272" s="21"/>
      <c r="K272" s="22"/>
      <c r="L272" s="21"/>
      <c r="M272" s="21"/>
      <c r="N272" s="22"/>
      <c r="O272" s="23"/>
      <c r="P272" s="24"/>
      <c r="Q272" s="25"/>
      <c r="R272" s="21"/>
      <c r="S272" s="22"/>
      <c r="T272" s="22"/>
    </row>
    <row r="273" spans="1:20" s="1" customFormat="1" ht="17.25" customHeight="1" x14ac:dyDescent="0.25">
      <c r="A273" s="77" t="s">
        <v>39</v>
      </c>
      <c r="B273" s="78">
        <v>269</v>
      </c>
      <c r="C273" s="79">
        <v>41002134</v>
      </c>
      <c r="D273" s="80">
        <v>41967</v>
      </c>
      <c r="E273" s="92" t="s">
        <v>51</v>
      </c>
      <c r="F273" s="82">
        <v>3.5</v>
      </c>
      <c r="G273" s="83">
        <v>1553.34</v>
      </c>
      <c r="H273" s="81" t="s">
        <v>428</v>
      </c>
      <c r="J273" s="21"/>
      <c r="K273" s="22"/>
      <c r="L273" s="21"/>
      <c r="M273" s="21"/>
      <c r="N273" s="22"/>
      <c r="O273" s="23"/>
      <c r="P273" s="24"/>
      <c r="Q273" s="25"/>
      <c r="R273" s="21"/>
      <c r="S273" s="22"/>
      <c r="T273" s="22"/>
    </row>
    <row r="274" spans="1:20" s="1" customFormat="1" ht="17.25" customHeight="1" x14ac:dyDescent="0.25">
      <c r="A274" s="77" t="s">
        <v>39</v>
      </c>
      <c r="B274" s="78">
        <v>270</v>
      </c>
      <c r="C274" s="79">
        <v>41002144</v>
      </c>
      <c r="D274" s="80">
        <v>41967</v>
      </c>
      <c r="E274" s="92" t="s">
        <v>51</v>
      </c>
      <c r="F274" s="82">
        <v>3.5</v>
      </c>
      <c r="G274" s="83">
        <v>1553.34</v>
      </c>
      <c r="H274" s="81" t="s">
        <v>428</v>
      </c>
      <c r="J274" s="21"/>
      <c r="K274" s="22"/>
      <c r="L274" s="21"/>
      <c r="M274" s="21"/>
      <c r="N274" s="22"/>
      <c r="O274" s="23"/>
      <c r="P274" s="24"/>
      <c r="Q274" s="25"/>
      <c r="R274" s="21"/>
      <c r="S274" s="22"/>
      <c r="T274" s="22"/>
    </row>
    <row r="275" spans="1:20" s="1" customFormat="1" ht="17.25" customHeight="1" x14ac:dyDescent="0.25">
      <c r="A275" s="77" t="s">
        <v>39</v>
      </c>
      <c r="B275" s="78">
        <v>271</v>
      </c>
      <c r="C275" s="79">
        <v>41002275</v>
      </c>
      <c r="D275" s="80">
        <v>41967</v>
      </c>
      <c r="E275" s="92" t="s">
        <v>51</v>
      </c>
      <c r="F275" s="82">
        <v>3.5</v>
      </c>
      <c r="G275" s="83">
        <v>1553.34</v>
      </c>
      <c r="H275" s="81" t="s">
        <v>428</v>
      </c>
      <c r="J275" s="21"/>
      <c r="K275" s="22"/>
      <c r="L275" s="21"/>
      <c r="M275" s="21"/>
      <c r="N275" s="22"/>
      <c r="O275" s="23"/>
      <c r="P275" s="24"/>
      <c r="Q275" s="25"/>
      <c r="R275" s="21"/>
      <c r="S275" s="22"/>
      <c r="T275" s="22"/>
    </row>
    <row r="276" spans="1:20" s="1" customFormat="1" ht="17.25" customHeight="1" x14ac:dyDescent="0.25">
      <c r="A276" s="77" t="s">
        <v>39</v>
      </c>
      <c r="B276" s="78">
        <v>272</v>
      </c>
      <c r="C276" s="79">
        <v>41002303</v>
      </c>
      <c r="D276" s="80">
        <v>41967</v>
      </c>
      <c r="E276" s="92" t="s">
        <v>51</v>
      </c>
      <c r="F276" s="82">
        <v>3.5</v>
      </c>
      <c r="G276" s="83">
        <v>1553.34</v>
      </c>
      <c r="H276" s="81" t="s">
        <v>428</v>
      </c>
      <c r="J276" s="21"/>
      <c r="K276" s="22"/>
      <c r="L276" s="21"/>
      <c r="M276" s="21"/>
      <c r="N276" s="22"/>
      <c r="O276" s="23"/>
      <c r="P276" s="24"/>
      <c r="Q276" s="25"/>
      <c r="R276" s="21"/>
      <c r="S276" s="22"/>
      <c r="T276" s="22"/>
    </row>
    <row r="277" spans="1:20" s="1" customFormat="1" ht="17.25" customHeight="1" x14ac:dyDescent="0.25">
      <c r="A277" s="77" t="s">
        <v>39</v>
      </c>
      <c r="B277" s="78">
        <v>273</v>
      </c>
      <c r="C277" s="79">
        <v>41002314</v>
      </c>
      <c r="D277" s="80">
        <v>41967</v>
      </c>
      <c r="E277" s="92" t="s">
        <v>51</v>
      </c>
      <c r="F277" s="82">
        <v>3.5</v>
      </c>
      <c r="G277" s="83">
        <v>1553.34</v>
      </c>
      <c r="H277" s="81" t="s">
        <v>428</v>
      </c>
      <c r="J277" s="21"/>
      <c r="K277" s="22"/>
      <c r="L277" s="21"/>
      <c r="M277" s="21"/>
      <c r="N277" s="22"/>
      <c r="O277" s="23"/>
      <c r="P277" s="24"/>
      <c r="Q277" s="25"/>
      <c r="R277" s="21"/>
      <c r="S277" s="22"/>
      <c r="T277" s="22"/>
    </row>
    <row r="278" spans="1:20" s="1" customFormat="1" ht="17.25" customHeight="1" x14ac:dyDescent="0.25">
      <c r="A278" s="77" t="s">
        <v>39</v>
      </c>
      <c r="B278" s="78">
        <v>274</v>
      </c>
      <c r="C278" s="79">
        <v>41002331</v>
      </c>
      <c r="D278" s="80">
        <v>41967</v>
      </c>
      <c r="E278" s="92" t="s">
        <v>51</v>
      </c>
      <c r="F278" s="82">
        <v>3.5</v>
      </c>
      <c r="G278" s="83">
        <v>1553.34</v>
      </c>
      <c r="H278" s="81" t="s">
        <v>428</v>
      </c>
      <c r="J278" s="21"/>
      <c r="K278" s="22"/>
      <c r="L278" s="21"/>
      <c r="M278" s="21"/>
      <c r="N278" s="22"/>
      <c r="O278" s="23"/>
      <c r="P278" s="24"/>
      <c r="Q278" s="25"/>
      <c r="R278" s="21"/>
      <c r="S278" s="22"/>
      <c r="T278" s="22"/>
    </row>
    <row r="279" spans="1:20" s="1" customFormat="1" ht="17.25" customHeight="1" x14ac:dyDescent="0.25">
      <c r="A279" s="77" t="s">
        <v>39</v>
      </c>
      <c r="B279" s="78">
        <v>275</v>
      </c>
      <c r="C279" s="79">
        <v>41003447</v>
      </c>
      <c r="D279" s="80">
        <v>41967</v>
      </c>
      <c r="E279" s="92" t="s">
        <v>51</v>
      </c>
      <c r="F279" s="82">
        <v>15</v>
      </c>
      <c r="G279" s="83">
        <v>466.1</v>
      </c>
      <c r="H279" s="81" t="s">
        <v>26</v>
      </c>
      <c r="J279" s="21"/>
      <c r="K279" s="22"/>
      <c r="L279" s="21"/>
      <c r="M279" s="21"/>
      <c r="N279" s="22"/>
      <c r="O279" s="23"/>
      <c r="P279" s="24"/>
      <c r="Q279" s="25"/>
      <c r="R279" s="21"/>
      <c r="S279" s="22"/>
      <c r="T279" s="22"/>
    </row>
    <row r="280" spans="1:20" s="1" customFormat="1" ht="17.25" customHeight="1" x14ac:dyDescent="0.25">
      <c r="A280" s="77" t="s">
        <v>39</v>
      </c>
      <c r="B280" s="78">
        <v>276</v>
      </c>
      <c r="C280" s="79">
        <v>41003742</v>
      </c>
      <c r="D280" s="80">
        <v>41971</v>
      </c>
      <c r="E280" s="92" t="s">
        <v>51</v>
      </c>
      <c r="F280" s="82">
        <v>7</v>
      </c>
      <c r="G280" s="83">
        <v>466.1</v>
      </c>
      <c r="H280" s="81" t="s">
        <v>61</v>
      </c>
      <c r="J280" s="21"/>
      <c r="K280" s="22"/>
      <c r="L280" s="21"/>
      <c r="M280" s="21"/>
      <c r="N280" s="22"/>
      <c r="O280" s="23"/>
      <c r="P280" s="24"/>
      <c r="Q280" s="25"/>
      <c r="R280" s="21"/>
      <c r="S280" s="22"/>
      <c r="T280" s="22"/>
    </row>
    <row r="281" spans="1:20" s="1" customFormat="1" ht="17.25" customHeight="1" x14ac:dyDescent="0.25">
      <c r="A281" s="77" t="s">
        <v>39</v>
      </c>
      <c r="B281" s="78">
        <v>277</v>
      </c>
      <c r="C281" s="79">
        <v>41004570</v>
      </c>
      <c r="D281" s="80">
        <v>41970</v>
      </c>
      <c r="E281" s="92" t="s">
        <v>51</v>
      </c>
      <c r="F281" s="82">
        <v>14.5</v>
      </c>
      <c r="G281" s="83">
        <v>466.1</v>
      </c>
      <c r="H281" s="81" t="s">
        <v>61</v>
      </c>
      <c r="J281" s="21"/>
      <c r="K281" s="22"/>
      <c r="L281" s="21"/>
      <c r="M281" s="21"/>
      <c r="N281" s="22"/>
      <c r="O281" s="23"/>
      <c r="P281" s="24"/>
      <c r="Q281" s="25"/>
      <c r="R281" s="21"/>
      <c r="S281" s="22"/>
      <c r="T281" s="22"/>
    </row>
    <row r="282" spans="1:20" s="1" customFormat="1" ht="17.25" customHeight="1" x14ac:dyDescent="0.25">
      <c r="A282" s="77" t="s">
        <v>39</v>
      </c>
      <c r="B282" s="78">
        <v>278</v>
      </c>
      <c r="C282" s="79">
        <v>41004640</v>
      </c>
      <c r="D282" s="80">
        <v>41970</v>
      </c>
      <c r="E282" s="92" t="s">
        <v>51</v>
      </c>
      <c r="F282" s="82">
        <v>13</v>
      </c>
      <c r="G282" s="83">
        <v>466.1</v>
      </c>
      <c r="H282" s="81" t="s">
        <v>27</v>
      </c>
      <c r="J282" s="21"/>
      <c r="K282" s="22"/>
      <c r="L282" s="21"/>
      <c r="M282" s="21"/>
      <c r="N282" s="22"/>
      <c r="O282" s="23"/>
      <c r="P282" s="24"/>
      <c r="Q282" s="25"/>
      <c r="R282" s="21"/>
      <c r="S282" s="22"/>
      <c r="T282" s="22"/>
    </row>
    <row r="283" spans="1:20" s="1" customFormat="1" ht="17.25" customHeight="1" x14ac:dyDescent="0.25">
      <c r="A283" s="77" t="s">
        <v>39</v>
      </c>
      <c r="B283" s="78">
        <v>279</v>
      </c>
      <c r="C283" s="79">
        <v>41004647</v>
      </c>
      <c r="D283" s="80">
        <v>41970</v>
      </c>
      <c r="E283" s="92" t="s">
        <v>51</v>
      </c>
      <c r="F283" s="82">
        <v>15</v>
      </c>
      <c r="G283" s="83">
        <v>466.1</v>
      </c>
      <c r="H283" s="81" t="s">
        <v>213</v>
      </c>
      <c r="J283" s="21"/>
      <c r="K283" s="22"/>
      <c r="L283" s="21"/>
      <c r="M283" s="21"/>
      <c r="N283" s="22"/>
      <c r="O283" s="23"/>
      <c r="P283" s="24"/>
      <c r="Q283" s="25"/>
      <c r="R283" s="21"/>
      <c r="S283" s="22"/>
      <c r="T283" s="22"/>
    </row>
    <row r="284" spans="1:20" s="1" customFormat="1" ht="17.25" customHeight="1" x14ac:dyDescent="0.25">
      <c r="A284" s="77" t="s">
        <v>39</v>
      </c>
      <c r="B284" s="78">
        <v>280</v>
      </c>
      <c r="C284" s="79">
        <v>41004690</v>
      </c>
      <c r="D284" s="80">
        <v>41967</v>
      </c>
      <c r="E284" s="92" t="s">
        <v>51</v>
      </c>
      <c r="F284" s="82">
        <v>14.5</v>
      </c>
      <c r="G284" s="83">
        <v>466.1</v>
      </c>
      <c r="H284" s="81" t="s">
        <v>2</v>
      </c>
      <c r="J284" s="21"/>
      <c r="K284" s="22"/>
      <c r="L284" s="21"/>
      <c r="M284" s="21"/>
      <c r="N284" s="22"/>
      <c r="O284" s="23"/>
      <c r="P284" s="24"/>
      <c r="Q284" s="25"/>
      <c r="R284" s="21"/>
      <c r="S284" s="22"/>
      <c r="T284" s="22"/>
    </row>
    <row r="285" spans="1:20" s="1" customFormat="1" ht="17.25" customHeight="1" x14ac:dyDescent="0.25">
      <c r="A285" s="77" t="s">
        <v>39</v>
      </c>
      <c r="B285" s="78">
        <v>281</v>
      </c>
      <c r="C285" s="79">
        <v>41004708</v>
      </c>
      <c r="D285" s="80">
        <v>41970</v>
      </c>
      <c r="E285" s="92" t="s">
        <v>51</v>
      </c>
      <c r="F285" s="82">
        <v>7</v>
      </c>
      <c r="G285" s="83">
        <v>466.1</v>
      </c>
      <c r="H285" s="81" t="s">
        <v>2</v>
      </c>
      <c r="J285" s="21"/>
      <c r="K285" s="22"/>
      <c r="L285" s="21"/>
      <c r="M285" s="21"/>
      <c r="N285" s="22"/>
      <c r="O285" s="23"/>
      <c r="P285" s="24"/>
      <c r="Q285" s="25"/>
      <c r="R285" s="21"/>
      <c r="S285" s="22"/>
      <c r="T285" s="22"/>
    </row>
    <row r="286" spans="1:20" s="1" customFormat="1" ht="17.25" customHeight="1" x14ac:dyDescent="0.25">
      <c r="A286" s="77" t="s">
        <v>39</v>
      </c>
      <c r="B286" s="78">
        <v>282</v>
      </c>
      <c r="C286" s="79">
        <v>41004716</v>
      </c>
      <c r="D286" s="80">
        <v>41970</v>
      </c>
      <c r="E286" s="92" t="s">
        <v>51</v>
      </c>
      <c r="F286" s="82">
        <v>7</v>
      </c>
      <c r="G286" s="83">
        <v>466.1</v>
      </c>
      <c r="H286" s="81" t="s">
        <v>2</v>
      </c>
      <c r="J286" s="21"/>
      <c r="K286" s="22"/>
      <c r="L286" s="21"/>
      <c r="M286" s="21"/>
      <c r="N286" s="22"/>
      <c r="O286" s="23"/>
      <c r="P286" s="24"/>
      <c r="Q286" s="25"/>
      <c r="R286" s="21"/>
      <c r="S286" s="22"/>
      <c r="T286" s="22"/>
    </row>
    <row r="287" spans="1:20" s="1" customFormat="1" ht="17.25" customHeight="1" x14ac:dyDescent="0.25">
      <c r="A287" s="77" t="s">
        <v>39</v>
      </c>
      <c r="B287" s="78">
        <v>283</v>
      </c>
      <c r="C287" s="79">
        <v>41004727</v>
      </c>
      <c r="D287" s="80">
        <v>41970</v>
      </c>
      <c r="E287" s="92" t="s">
        <v>51</v>
      </c>
      <c r="F287" s="82">
        <v>14.5</v>
      </c>
      <c r="G287" s="83">
        <v>466.1</v>
      </c>
      <c r="H287" s="81" t="s">
        <v>61</v>
      </c>
      <c r="J287" s="21"/>
      <c r="K287" s="22"/>
      <c r="L287" s="21"/>
      <c r="M287" s="21"/>
      <c r="N287" s="22"/>
      <c r="O287" s="23"/>
      <c r="P287" s="24"/>
      <c r="Q287" s="25"/>
      <c r="R287" s="21"/>
      <c r="S287" s="22"/>
      <c r="T287" s="22"/>
    </row>
    <row r="288" spans="1:20" s="1" customFormat="1" ht="17.25" customHeight="1" x14ac:dyDescent="0.25">
      <c r="A288" s="77" t="s">
        <v>39</v>
      </c>
      <c r="B288" s="78">
        <v>284</v>
      </c>
      <c r="C288" s="79">
        <v>41004732</v>
      </c>
      <c r="D288" s="80">
        <v>41970</v>
      </c>
      <c r="E288" s="92" t="s">
        <v>51</v>
      </c>
      <c r="F288" s="82">
        <v>7</v>
      </c>
      <c r="G288" s="83">
        <v>466.1</v>
      </c>
      <c r="H288" s="81" t="s">
        <v>2</v>
      </c>
      <c r="J288" s="21"/>
      <c r="K288" s="22"/>
      <c r="L288" s="21"/>
      <c r="M288" s="21"/>
      <c r="N288" s="22"/>
      <c r="O288" s="23"/>
      <c r="P288" s="24"/>
      <c r="Q288" s="25"/>
      <c r="R288" s="21"/>
      <c r="S288" s="22"/>
      <c r="T288" s="22"/>
    </row>
    <row r="289" spans="1:20" s="1" customFormat="1" ht="17.25" customHeight="1" x14ac:dyDescent="0.25">
      <c r="A289" s="77" t="s">
        <v>39</v>
      </c>
      <c r="B289" s="78">
        <v>285</v>
      </c>
      <c r="C289" s="79">
        <v>41004813</v>
      </c>
      <c r="D289" s="80">
        <v>41971</v>
      </c>
      <c r="E289" s="92" t="s">
        <v>51</v>
      </c>
      <c r="F289" s="82">
        <v>13</v>
      </c>
      <c r="G289" s="83">
        <v>202967.18</v>
      </c>
      <c r="H289" s="81" t="s">
        <v>105</v>
      </c>
      <c r="J289" s="21"/>
      <c r="K289" s="22"/>
      <c r="L289" s="21"/>
      <c r="M289" s="21"/>
      <c r="N289" s="22"/>
      <c r="O289" s="23"/>
      <c r="P289" s="24"/>
      <c r="Q289" s="25"/>
      <c r="R289" s="21"/>
      <c r="S289" s="22"/>
      <c r="T289" s="22"/>
    </row>
    <row r="290" spans="1:20" s="1" customFormat="1" ht="17.25" customHeight="1" x14ac:dyDescent="0.25">
      <c r="A290" s="77" t="s">
        <v>39</v>
      </c>
      <c r="B290" s="78">
        <v>286</v>
      </c>
      <c r="C290" s="79">
        <v>41005467</v>
      </c>
      <c r="D290" s="80">
        <v>41957</v>
      </c>
      <c r="E290" s="92" t="s">
        <v>51</v>
      </c>
      <c r="F290" s="82">
        <v>13</v>
      </c>
      <c r="G290" s="83">
        <v>466.1</v>
      </c>
      <c r="H290" s="81" t="s">
        <v>21</v>
      </c>
      <c r="J290" s="21"/>
      <c r="K290" s="22"/>
      <c r="L290" s="21"/>
      <c r="M290" s="21"/>
      <c r="N290" s="22"/>
      <c r="O290" s="23"/>
      <c r="P290" s="24"/>
      <c r="Q290" s="25"/>
      <c r="R290" s="21"/>
      <c r="S290" s="22"/>
      <c r="T290" s="22"/>
    </row>
    <row r="291" spans="1:20" s="1" customFormat="1" ht="17.25" customHeight="1" x14ac:dyDescent="0.25">
      <c r="A291" s="77" t="s">
        <v>39</v>
      </c>
      <c r="B291" s="78">
        <v>287</v>
      </c>
      <c r="C291" s="79">
        <v>41006273</v>
      </c>
      <c r="D291" s="80">
        <v>41963</v>
      </c>
      <c r="E291" s="92" t="s">
        <v>51</v>
      </c>
      <c r="F291" s="82">
        <v>14.5</v>
      </c>
      <c r="G291" s="83">
        <v>466.1</v>
      </c>
      <c r="H291" s="81" t="s">
        <v>2</v>
      </c>
      <c r="J291" s="21"/>
      <c r="K291" s="22"/>
      <c r="L291" s="21"/>
      <c r="M291" s="21"/>
      <c r="N291" s="22"/>
      <c r="O291" s="23"/>
      <c r="P291" s="24"/>
      <c r="Q291" s="25"/>
      <c r="R291" s="21"/>
      <c r="S291" s="22"/>
      <c r="T291" s="22"/>
    </row>
    <row r="292" spans="1:20" s="1" customFormat="1" ht="17.25" customHeight="1" x14ac:dyDescent="0.25">
      <c r="A292" s="77" t="s">
        <v>39</v>
      </c>
      <c r="B292" s="78">
        <v>288</v>
      </c>
      <c r="C292" s="79">
        <v>41006276</v>
      </c>
      <c r="D292" s="80">
        <v>41963</v>
      </c>
      <c r="E292" s="92" t="s">
        <v>51</v>
      </c>
      <c r="F292" s="82">
        <v>7</v>
      </c>
      <c r="G292" s="83">
        <v>466.1</v>
      </c>
      <c r="H292" s="81" t="s">
        <v>198</v>
      </c>
      <c r="J292" s="21"/>
      <c r="K292" s="22"/>
      <c r="L292" s="21"/>
      <c r="M292" s="21"/>
      <c r="N292" s="22"/>
      <c r="O292" s="23"/>
      <c r="P292" s="24"/>
      <c r="Q292" s="25"/>
      <c r="R292" s="21"/>
      <c r="S292" s="22"/>
      <c r="T292" s="22"/>
    </row>
    <row r="293" spans="1:20" s="1" customFormat="1" ht="17.25" customHeight="1" x14ac:dyDescent="0.25">
      <c r="A293" s="77" t="s">
        <v>39</v>
      </c>
      <c r="B293" s="78">
        <v>289</v>
      </c>
      <c r="C293" s="79">
        <v>41006278</v>
      </c>
      <c r="D293" s="80">
        <v>41962</v>
      </c>
      <c r="E293" s="92" t="s">
        <v>51</v>
      </c>
      <c r="F293" s="82">
        <v>7</v>
      </c>
      <c r="G293" s="83">
        <v>466.1</v>
      </c>
      <c r="H293" s="81" t="s">
        <v>198</v>
      </c>
      <c r="J293" s="21"/>
      <c r="K293" s="22"/>
      <c r="L293" s="21"/>
      <c r="M293" s="21"/>
      <c r="N293" s="22"/>
      <c r="O293" s="23"/>
      <c r="P293" s="24"/>
      <c r="Q293" s="25"/>
      <c r="R293" s="21"/>
      <c r="S293" s="22"/>
      <c r="T293" s="22"/>
    </row>
    <row r="294" spans="1:20" s="1" customFormat="1" ht="17.25" customHeight="1" x14ac:dyDescent="0.25">
      <c r="A294" s="77" t="s">
        <v>39</v>
      </c>
      <c r="B294" s="78">
        <v>290</v>
      </c>
      <c r="C294" s="79">
        <v>41006304</v>
      </c>
      <c r="D294" s="80">
        <v>41971</v>
      </c>
      <c r="E294" s="92" t="s">
        <v>51</v>
      </c>
      <c r="F294" s="82">
        <v>3</v>
      </c>
      <c r="G294" s="83">
        <v>466.1</v>
      </c>
      <c r="H294" s="81" t="s">
        <v>8</v>
      </c>
      <c r="J294" s="21"/>
      <c r="K294" s="22"/>
      <c r="L294" s="21"/>
      <c r="M294" s="21"/>
      <c r="N294" s="22"/>
      <c r="O294" s="23"/>
      <c r="P294" s="24"/>
      <c r="Q294" s="25"/>
      <c r="R294" s="21"/>
      <c r="S294" s="22"/>
      <c r="T294" s="22"/>
    </row>
    <row r="295" spans="1:20" s="1" customFormat="1" ht="17.25" customHeight="1" x14ac:dyDescent="0.25">
      <c r="A295" s="77" t="s">
        <v>39</v>
      </c>
      <c r="B295" s="78">
        <v>291</v>
      </c>
      <c r="C295" s="79">
        <v>41006308</v>
      </c>
      <c r="D295" s="80">
        <v>41971</v>
      </c>
      <c r="E295" s="92" t="s">
        <v>51</v>
      </c>
      <c r="F295" s="82">
        <v>7</v>
      </c>
      <c r="G295" s="83">
        <v>466.1</v>
      </c>
      <c r="H295" s="81" t="s">
        <v>8</v>
      </c>
      <c r="J295" s="21"/>
      <c r="K295" s="22"/>
      <c r="L295" s="21"/>
      <c r="M295" s="21"/>
      <c r="N295" s="22"/>
      <c r="O295" s="23"/>
      <c r="P295" s="24"/>
      <c r="Q295" s="25"/>
      <c r="R295" s="21"/>
      <c r="S295" s="22"/>
      <c r="T295" s="22"/>
    </row>
    <row r="296" spans="1:20" s="1" customFormat="1" ht="17.25" customHeight="1" x14ac:dyDescent="0.25">
      <c r="A296" s="77" t="s">
        <v>39</v>
      </c>
      <c r="B296" s="78">
        <v>292</v>
      </c>
      <c r="C296" s="79">
        <v>41006314</v>
      </c>
      <c r="D296" s="80">
        <v>41970</v>
      </c>
      <c r="E296" s="92" t="s">
        <v>51</v>
      </c>
      <c r="F296" s="82">
        <v>11</v>
      </c>
      <c r="G296" s="83">
        <v>466.1</v>
      </c>
      <c r="H296" s="81" t="s">
        <v>8</v>
      </c>
      <c r="J296" s="21"/>
      <c r="K296" s="22"/>
      <c r="L296" s="21"/>
      <c r="M296" s="21"/>
      <c r="N296" s="22"/>
      <c r="O296" s="23"/>
      <c r="P296" s="24"/>
      <c r="Q296" s="25"/>
      <c r="R296" s="21"/>
      <c r="S296" s="22"/>
      <c r="T296" s="22"/>
    </row>
  </sheetData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0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0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2" t="s">
        <v>50</v>
      </c>
      <c r="D1" s="43">
        <f t="shared" ref="D1:K1" si="0">D344</f>
        <v>4058</v>
      </c>
      <c r="E1" s="44">
        <f t="shared" si="0"/>
        <v>153.68051399999999</v>
      </c>
      <c r="F1" s="43">
        <f t="shared" si="0"/>
        <v>3426</v>
      </c>
      <c r="G1" s="44">
        <f t="shared" si="0"/>
        <v>90.764742000000012</v>
      </c>
      <c r="H1" s="43">
        <f t="shared" si="0"/>
        <v>2684</v>
      </c>
      <c r="I1" s="44">
        <f t="shared" si="0"/>
        <v>57.148231000000003</v>
      </c>
      <c r="J1" s="43">
        <f t="shared" si="0"/>
        <v>489</v>
      </c>
      <c r="K1" s="44">
        <f t="shared" si="0"/>
        <v>49.549942000000001</v>
      </c>
      <c r="L1" s="39"/>
      <c r="M1" s="27"/>
      <c r="N1" s="27"/>
      <c r="O1" s="27"/>
      <c r="P1" s="42" t="s">
        <v>50</v>
      </c>
      <c r="Q1" s="43">
        <f t="shared" ref="Q1:X1" si="1">SUM(Q2:Q4)</f>
        <v>3182</v>
      </c>
      <c r="R1" s="44">
        <f t="shared" si="1"/>
        <v>124.32000899999997</v>
      </c>
      <c r="S1" s="43">
        <f t="shared" si="1"/>
        <v>2617</v>
      </c>
      <c r="T1" s="44">
        <f t="shared" si="1"/>
        <v>73.514336999999998</v>
      </c>
      <c r="U1" s="43">
        <f t="shared" si="1"/>
        <v>1971</v>
      </c>
      <c r="V1" s="44">
        <f t="shared" si="1"/>
        <v>45.281993000000007</v>
      </c>
      <c r="W1" s="43">
        <f t="shared" si="1"/>
        <v>379</v>
      </c>
      <c r="X1" s="44">
        <f t="shared" si="1"/>
        <v>29.346042000000004</v>
      </c>
      <c r="Y1" s="39"/>
      <c r="Z1" s="27"/>
      <c r="AA1" s="27"/>
      <c r="AB1" s="27"/>
      <c r="AC1" s="42" t="s">
        <v>50</v>
      </c>
      <c r="AD1" s="43">
        <f t="shared" ref="AD1:AK1" si="2">SUM(AD2:AD4)</f>
        <v>3690</v>
      </c>
      <c r="AE1" s="44">
        <f t="shared" si="2"/>
        <v>148.28941399999997</v>
      </c>
      <c r="AF1" s="43">
        <f t="shared" si="2"/>
        <v>3079</v>
      </c>
      <c r="AG1" s="44">
        <f t="shared" si="2"/>
        <v>84.398891999999989</v>
      </c>
      <c r="AH1" s="43">
        <f t="shared" si="2"/>
        <v>2374</v>
      </c>
      <c r="AI1" s="44">
        <f t="shared" si="2"/>
        <v>53.312563000000004</v>
      </c>
      <c r="AJ1" s="43">
        <f t="shared" si="2"/>
        <v>439</v>
      </c>
      <c r="AK1" s="44">
        <f t="shared" si="2"/>
        <v>41.82074200000001</v>
      </c>
    </row>
    <row r="2" spans="1:66" ht="17.25" customHeight="1" x14ac:dyDescent="0.25">
      <c r="A2" s="27"/>
      <c r="B2" s="27"/>
      <c r="C2" s="42" t="s">
        <v>371</v>
      </c>
      <c r="D2" s="42">
        <f>D12</f>
        <v>605</v>
      </c>
      <c r="E2" s="45">
        <f t="shared" ref="E2:K2" si="3">E12</f>
        <v>20.465109999999967</v>
      </c>
      <c r="F2" s="42">
        <f t="shared" si="3"/>
        <v>531</v>
      </c>
      <c r="G2" s="45">
        <f t="shared" si="3"/>
        <v>15.606549999999995</v>
      </c>
      <c r="H2" s="42">
        <f t="shared" si="3"/>
        <v>383</v>
      </c>
      <c r="I2" s="45">
        <f t="shared" si="3"/>
        <v>12.310763999999997</v>
      </c>
      <c r="J2" s="42">
        <f t="shared" si="3"/>
        <v>74</v>
      </c>
      <c r="K2" s="45">
        <f t="shared" si="3"/>
        <v>5.3321600000000009</v>
      </c>
      <c r="M2" s="27"/>
      <c r="N2" s="27"/>
      <c r="O2" s="27"/>
      <c r="P2" s="42" t="s">
        <v>371</v>
      </c>
      <c r="Q2" s="42">
        <f t="shared" ref="Q2:X2" si="4">SUM(Q12:Q236)</f>
        <v>1709</v>
      </c>
      <c r="R2" s="45">
        <f t="shared" si="4"/>
        <v>39.569372999999977</v>
      </c>
      <c r="S2" s="42">
        <f t="shared" si="4"/>
        <v>1428</v>
      </c>
      <c r="T2" s="45">
        <f t="shared" si="4"/>
        <v>27.022407999999995</v>
      </c>
      <c r="U2" s="42">
        <f t="shared" si="4"/>
        <v>1028</v>
      </c>
      <c r="V2" s="45">
        <f t="shared" si="4"/>
        <v>18.335447999999992</v>
      </c>
      <c r="W2" s="42">
        <f t="shared" si="4"/>
        <v>163</v>
      </c>
      <c r="X2" s="45">
        <f t="shared" si="4"/>
        <v>5.7340149999999994</v>
      </c>
      <c r="Y2" s="39"/>
      <c r="Z2" s="27"/>
      <c r="AA2" s="27"/>
      <c r="AB2" s="27"/>
      <c r="AC2" s="42" t="s">
        <v>371</v>
      </c>
      <c r="AD2" s="42">
        <f t="shared" ref="AD2:AK2" si="5">SUM(AD12:AD246)</f>
        <v>2314</v>
      </c>
      <c r="AE2" s="42">
        <f t="shared" si="5"/>
        <v>60.034482999999938</v>
      </c>
      <c r="AF2" s="42">
        <f t="shared" si="5"/>
        <v>1959</v>
      </c>
      <c r="AG2" s="42">
        <f t="shared" si="5"/>
        <v>42.628958000000004</v>
      </c>
      <c r="AH2" s="42">
        <f t="shared" si="5"/>
        <v>1411</v>
      </c>
      <c r="AI2" s="42">
        <f t="shared" si="5"/>
        <v>30.646211999999998</v>
      </c>
      <c r="AJ2" s="42">
        <f t="shared" si="5"/>
        <v>237</v>
      </c>
      <c r="AK2" s="42">
        <f t="shared" si="5"/>
        <v>11.066175000000003</v>
      </c>
    </row>
    <row r="3" spans="1:66" ht="17.25" customHeight="1" x14ac:dyDescent="0.25">
      <c r="A3" s="2" t="s">
        <v>347</v>
      </c>
      <c r="B3" s="27"/>
      <c r="C3" s="42" t="s">
        <v>372</v>
      </c>
      <c r="D3" s="42">
        <f>D237</f>
        <v>3461</v>
      </c>
      <c r="E3" s="45">
        <f t="shared" ref="E3:K3" si="6">E237</f>
        <v>133.60890400000002</v>
      </c>
      <c r="F3" s="42">
        <f t="shared" si="6"/>
        <v>2905</v>
      </c>
      <c r="G3" s="45">
        <f t="shared" si="6"/>
        <v>75.552042000000014</v>
      </c>
      <c r="H3" s="42">
        <f t="shared" si="6"/>
        <v>2306</v>
      </c>
      <c r="I3" s="45">
        <f t="shared" si="6"/>
        <v>44.896317000000003</v>
      </c>
      <c r="J3" s="42">
        <f t="shared" si="6"/>
        <v>419</v>
      </c>
      <c r="K3" s="45">
        <f t="shared" si="6"/>
        <v>44.361282000000003</v>
      </c>
      <c r="M3" s="27"/>
      <c r="N3" s="27"/>
      <c r="O3" s="27"/>
      <c r="P3" s="42" t="s">
        <v>372</v>
      </c>
      <c r="Q3" s="42">
        <f t="shared" ref="Q3:X3" si="7">SUM(Q237:Q340)</f>
        <v>1430</v>
      </c>
      <c r="R3" s="45">
        <f t="shared" si="7"/>
        <v>83.586435999999992</v>
      </c>
      <c r="S3" s="42">
        <f t="shared" si="7"/>
        <v>1149</v>
      </c>
      <c r="T3" s="45">
        <f t="shared" si="7"/>
        <v>45.455729000000005</v>
      </c>
      <c r="U3" s="42">
        <f t="shared" si="7"/>
        <v>913</v>
      </c>
      <c r="V3" s="45">
        <f t="shared" si="7"/>
        <v>26.416695000000015</v>
      </c>
      <c r="W3" s="42">
        <f t="shared" si="7"/>
        <v>212</v>
      </c>
      <c r="X3" s="45">
        <f t="shared" si="7"/>
        <v>23.468527000000005</v>
      </c>
      <c r="Y3" s="39"/>
      <c r="Z3" s="27"/>
      <c r="AA3" s="27"/>
      <c r="AB3" s="27"/>
      <c r="AC3" s="42" t="s">
        <v>372</v>
      </c>
      <c r="AD3" s="42">
        <f t="shared" ref="AD3:AK3" si="8">SUM(AD247:AD350)</f>
        <v>1341</v>
      </c>
      <c r="AE3" s="42">
        <f t="shared" si="8"/>
        <v>87.484231000000023</v>
      </c>
      <c r="AF3" s="42">
        <f t="shared" si="8"/>
        <v>1090</v>
      </c>
      <c r="AG3" s="42">
        <f t="shared" si="8"/>
        <v>41.127583999999999</v>
      </c>
      <c r="AH3" s="42">
        <f t="shared" si="8"/>
        <v>938</v>
      </c>
      <c r="AI3" s="42">
        <f t="shared" si="8"/>
        <v>22.195351000000002</v>
      </c>
      <c r="AJ3" s="42">
        <f t="shared" si="8"/>
        <v>202</v>
      </c>
      <c r="AK3" s="42">
        <f t="shared" si="8"/>
        <v>30.754567000000005</v>
      </c>
    </row>
    <row r="4" spans="1:66" ht="17.25" customHeight="1" x14ac:dyDescent="0.25">
      <c r="A4" s="3"/>
      <c r="B4" s="3"/>
      <c r="C4" s="42" t="s">
        <v>373</v>
      </c>
      <c r="D4" s="42">
        <f>D342</f>
        <v>-8</v>
      </c>
      <c r="E4" s="45">
        <f t="shared" ref="E4:K4" si="9">E342</f>
        <v>-0.39349999999999963</v>
      </c>
      <c r="F4" s="42">
        <f t="shared" si="9"/>
        <v>-10</v>
      </c>
      <c r="G4" s="45">
        <f t="shared" si="9"/>
        <v>-0.39384999999999959</v>
      </c>
      <c r="H4" s="42">
        <f t="shared" si="9"/>
        <v>-5</v>
      </c>
      <c r="I4" s="45">
        <f t="shared" si="9"/>
        <v>-5.8849999999999902E-2</v>
      </c>
      <c r="J4" s="42">
        <f t="shared" si="9"/>
        <v>-4</v>
      </c>
      <c r="K4" s="45">
        <f t="shared" si="9"/>
        <v>-0.14350000000000002</v>
      </c>
      <c r="M4" s="27"/>
      <c r="N4" s="27"/>
      <c r="O4" s="27"/>
      <c r="P4" s="42" t="s">
        <v>373</v>
      </c>
      <c r="Q4" s="42">
        <f t="shared" ref="Q4:X4" si="10">Q341+Q342</f>
        <v>43</v>
      </c>
      <c r="R4" s="45">
        <f t="shared" si="10"/>
        <v>1.1641999999999992</v>
      </c>
      <c r="S4" s="42">
        <f t="shared" si="10"/>
        <v>40</v>
      </c>
      <c r="T4" s="45">
        <f t="shared" si="10"/>
        <v>1.0361999999999996</v>
      </c>
      <c r="U4" s="42">
        <f t="shared" si="10"/>
        <v>30</v>
      </c>
      <c r="V4" s="45">
        <f t="shared" si="10"/>
        <v>0.52985000000000004</v>
      </c>
      <c r="W4" s="42">
        <f t="shared" si="10"/>
        <v>4</v>
      </c>
      <c r="X4" s="45">
        <f t="shared" si="10"/>
        <v>0.14350000000000002</v>
      </c>
      <c r="Y4" s="39"/>
      <c r="Z4" s="27"/>
      <c r="AA4" s="27"/>
      <c r="AB4" s="27"/>
      <c r="AC4" s="42" t="s">
        <v>373</v>
      </c>
      <c r="AD4" s="42">
        <f t="shared" ref="AD4:AK4" si="11">AD351+AD352</f>
        <v>35</v>
      </c>
      <c r="AE4" s="42">
        <f t="shared" si="11"/>
        <v>0.77069999999999961</v>
      </c>
      <c r="AF4" s="42">
        <f t="shared" si="11"/>
        <v>30</v>
      </c>
      <c r="AG4" s="42">
        <f t="shared" si="11"/>
        <v>0.64234999999999998</v>
      </c>
      <c r="AH4" s="42">
        <f t="shared" si="11"/>
        <v>25</v>
      </c>
      <c r="AI4" s="42">
        <f t="shared" si="11"/>
        <v>0.47100000000000014</v>
      </c>
      <c r="AJ4" s="42">
        <f t="shared" si="11"/>
        <v>0</v>
      </c>
      <c r="AK4" s="42">
        <f t="shared" si="11"/>
        <v>0</v>
      </c>
    </row>
    <row r="5" spans="1:66" ht="17.25" customHeight="1" x14ac:dyDescent="0.25">
      <c r="A5" s="27"/>
      <c r="B5" s="27"/>
      <c r="C5" s="104" t="s">
        <v>374</v>
      </c>
      <c r="D5" s="46">
        <f t="shared" ref="D5:F5" si="12">AD1-Q1-D1</f>
        <v>-3550</v>
      </c>
      <c r="E5" s="46">
        <f t="shared" si="12"/>
        <v>-129.71110899999999</v>
      </c>
      <c r="F5" s="46">
        <f t="shared" si="12"/>
        <v>-2964</v>
      </c>
      <c r="G5" s="46">
        <f>AG1-T1-G1</f>
        <v>-79.880187000000021</v>
      </c>
      <c r="H5" s="46">
        <f t="shared" ref="H5:K5" si="13">AH1-U1-H1</f>
        <v>-2281</v>
      </c>
      <c r="I5" s="46">
        <f t="shared" si="13"/>
        <v>-49.117661000000005</v>
      </c>
      <c r="J5" s="46">
        <f t="shared" si="13"/>
        <v>-429</v>
      </c>
      <c r="K5" s="46">
        <f t="shared" si="13"/>
        <v>-37.075241999999996</v>
      </c>
      <c r="L5" s="39"/>
      <c r="M5" s="27"/>
      <c r="N5" s="27"/>
      <c r="O5" s="27"/>
      <c r="P5" s="46">
        <f>AG1-T1</f>
        <v>10.884554999999992</v>
      </c>
      <c r="Q5" s="27"/>
      <c r="R5" s="27"/>
      <c r="S5" s="27"/>
      <c r="T5" s="27"/>
      <c r="U5" s="27"/>
      <c r="V5" s="27"/>
      <c r="W5" s="27"/>
      <c r="X5" s="27"/>
      <c r="Y5" s="39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105"/>
      <c r="D6" s="46">
        <f t="shared" ref="D6:K6" si="14">AD2-Q2-D2</f>
        <v>0</v>
      </c>
      <c r="E6" s="46">
        <f t="shared" si="14"/>
        <v>0</v>
      </c>
      <c r="F6" s="46">
        <f t="shared" si="14"/>
        <v>0</v>
      </c>
      <c r="G6" s="46">
        <f t="shared" si="14"/>
        <v>1.4210854715202004E-14</v>
      </c>
      <c r="H6" s="46">
        <f t="shared" si="14"/>
        <v>0</v>
      </c>
      <c r="I6" s="46">
        <f t="shared" si="14"/>
        <v>0</v>
      </c>
      <c r="J6" s="46">
        <f t="shared" si="14"/>
        <v>0</v>
      </c>
      <c r="K6" s="46">
        <f t="shared" si="14"/>
        <v>0</v>
      </c>
      <c r="L6" s="3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9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105"/>
      <c r="D7" s="46">
        <f t="shared" ref="D7:K7" si="15">AD3-Q3-D3</f>
        <v>-3550</v>
      </c>
      <c r="E7" s="46">
        <f t="shared" si="15"/>
        <v>-129.71110899999999</v>
      </c>
      <c r="F7" s="46">
        <f t="shared" si="15"/>
        <v>-2964</v>
      </c>
      <c r="G7" s="46">
        <f t="shared" si="15"/>
        <v>-79.880187000000021</v>
      </c>
      <c r="H7" s="46">
        <f t="shared" si="15"/>
        <v>-2281</v>
      </c>
      <c r="I7" s="46">
        <f t="shared" si="15"/>
        <v>-49.117661000000012</v>
      </c>
      <c r="J7" s="46">
        <f t="shared" si="15"/>
        <v>-429</v>
      </c>
      <c r="K7" s="46">
        <f t="shared" si="15"/>
        <v>-37.075242000000003</v>
      </c>
      <c r="L7" s="3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106"/>
      <c r="D8" s="46">
        <f t="shared" ref="D8:K8" si="16">AD4-Q4-D4</f>
        <v>0</v>
      </c>
      <c r="E8" s="46">
        <f t="shared" si="16"/>
        <v>0</v>
      </c>
      <c r="F8" s="46">
        <f t="shared" si="16"/>
        <v>0</v>
      </c>
      <c r="G8" s="46">
        <f t="shared" si="16"/>
        <v>0</v>
      </c>
      <c r="H8" s="46">
        <f t="shared" si="16"/>
        <v>0</v>
      </c>
      <c r="I8" s="46">
        <f t="shared" si="16"/>
        <v>0</v>
      </c>
      <c r="J8" s="46">
        <f t="shared" si="16"/>
        <v>0</v>
      </c>
      <c r="K8" s="46">
        <f t="shared" si="16"/>
        <v>0</v>
      </c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103" t="s">
        <v>30</v>
      </c>
      <c r="B9" s="28"/>
      <c r="C9" s="103" t="s">
        <v>31</v>
      </c>
      <c r="D9" s="102" t="s">
        <v>32</v>
      </c>
      <c r="E9" s="102"/>
      <c r="F9" s="102" t="s">
        <v>33</v>
      </c>
      <c r="G9" s="102"/>
      <c r="H9" s="102" t="s">
        <v>34</v>
      </c>
      <c r="I9" s="102"/>
      <c r="J9" s="102" t="s">
        <v>35</v>
      </c>
      <c r="K9" s="102"/>
      <c r="M9" s="26" t="s">
        <v>369</v>
      </c>
      <c r="Z9" s="26" t="s">
        <v>370</v>
      </c>
    </row>
    <row r="10" spans="1:66" ht="17.25" customHeight="1" thickBot="1" x14ac:dyDescent="0.3">
      <c r="A10" s="107"/>
      <c r="B10" s="29" t="s">
        <v>36</v>
      </c>
      <c r="C10" s="107"/>
      <c r="D10" s="102"/>
      <c r="E10" s="102"/>
      <c r="F10" s="102"/>
      <c r="G10" s="102"/>
      <c r="H10" s="102"/>
      <c r="I10" s="102"/>
      <c r="J10" s="102"/>
      <c r="K10" s="102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07"/>
      <c r="B11" s="29"/>
      <c r="C11" s="108"/>
      <c r="D11" s="28" t="s">
        <v>37</v>
      </c>
      <c r="E11" s="28" t="s">
        <v>38</v>
      </c>
      <c r="F11" s="103" t="s">
        <v>37</v>
      </c>
      <c r="G11" s="103" t="s">
        <v>38</v>
      </c>
      <c r="H11" s="103" t="s">
        <v>37</v>
      </c>
      <c r="I11" s="103" t="s">
        <v>38</v>
      </c>
      <c r="J11" s="28" t="s">
        <v>37</v>
      </c>
      <c r="K11" s="28" t="s">
        <v>38</v>
      </c>
      <c r="M11" s="90" t="s">
        <v>348</v>
      </c>
      <c r="N11" s="90" t="s">
        <v>40</v>
      </c>
      <c r="O11" s="90" t="s">
        <v>349</v>
      </c>
      <c r="P11" s="90" t="s">
        <v>350</v>
      </c>
      <c r="Q11" s="90" t="s">
        <v>351</v>
      </c>
      <c r="R11" s="90" t="s">
        <v>352</v>
      </c>
      <c r="S11" s="90" t="s">
        <v>353</v>
      </c>
      <c r="T11" s="90" t="s">
        <v>354</v>
      </c>
      <c r="U11" s="90" t="s">
        <v>355</v>
      </c>
      <c r="V11" s="90" t="s">
        <v>356</v>
      </c>
      <c r="W11" s="90" t="s">
        <v>357</v>
      </c>
      <c r="X11" s="90" t="s">
        <v>358</v>
      </c>
      <c r="Z11" s="90" t="s">
        <v>398</v>
      </c>
      <c r="AA11" s="90" t="s">
        <v>40</v>
      </c>
      <c r="AB11" s="90" t="s">
        <v>349</v>
      </c>
      <c r="AC11" s="90" t="s">
        <v>350</v>
      </c>
      <c r="AD11" s="90" t="s">
        <v>351</v>
      </c>
      <c r="AE11" s="90" t="s">
        <v>352</v>
      </c>
      <c r="AF11" s="90" t="s">
        <v>353</v>
      </c>
      <c r="AG11" s="90" t="s">
        <v>354</v>
      </c>
      <c r="AH11" s="90" t="s">
        <v>355</v>
      </c>
      <c r="AI11" s="90" t="s">
        <v>356</v>
      </c>
      <c r="AJ11" s="90" t="s">
        <v>357</v>
      </c>
      <c r="AK11" s="90" t="s">
        <v>358</v>
      </c>
      <c r="AM11" s="50" t="s">
        <v>348</v>
      </c>
      <c r="AN11" s="50" t="s">
        <v>40</v>
      </c>
      <c r="AO11" s="50" t="s">
        <v>349</v>
      </c>
      <c r="AP11" s="50" t="s">
        <v>350</v>
      </c>
      <c r="AQ11" s="50" t="s">
        <v>351</v>
      </c>
      <c r="AR11" s="50" t="s">
        <v>352</v>
      </c>
      <c r="AS11" s="50" t="s">
        <v>353</v>
      </c>
      <c r="AT11" s="50" t="s">
        <v>354</v>
      </c>
      <c r="AU11" s="50" t="s">
        <v>355</v>
      </c>
      <c r="AV11" s="50" t="s">
        <v>356</v>
      </c>
      <c r="AW11" s="50" t="s">
        <v>357</v>
      </c>
      <c r="AX11" s="50" t="s">
        <v>358</v>
      </c>
      <c r="BC11" s="53" t="s">
        <v>348</v>
      </c>
      <c r="BD11" s="53" t="s">
        <v>40</v>
      </c>
      <c r="BE11" s="53" t="s">
        <v>349</v>
      </c>
      <c r="BF11" s="53" t="s">
        <v>350</v>
      </c>
      <c r="BG11" s="53" t="s">
        <v>351</v>
      </c>
      <c r="BH11" s="53" t="s">
        <v>352</v>
      </c>
      <c r="BI11" s="53" t="s">
        <v>353</v>
      </c>
      <c r="BJ11" s="53" t="s">
        <v>354</v>
      </c>
      <c r="BK11" s="53" t="s">
        <v>355</v>
      </c>
      <c r="BL11" s="53" t="s">
        <v>356</v>
      </c>
      <c r="BM11" s="50" t="s">
        <v>357</v>
      </c>
      <c r="BN11" s="50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91" t="s">
        <v>359</v>
      </c>
      <c r="N12" s="91" t="s">
        <v>39</v>
      </c>
      <c r="O12" s="41">
        <v>1</v>
      </c>
      <c r="P12" s="91" t="s">
        <v>360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0" t="b">
        <f>P12=AC12</f>
        <v>1</v>
      </c>
      <c r="Z12" s="41">
        <v>1</v>
      </c>
      <c r="AA12" s="91" t="s">
        <v>39</v>
      </c>
      <c r="AB12" s="41">
        <v>1</v>
      </c>
      <c r="AC12" s="91" t="s">
        <v>360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t="b">
        <f>AP13=AC13</f>
        <v>0</v>
      </c>
      <c r="AM12" s="51" t="s">
        <v>359</v>
      </c>
      <c r="AN12" s="51" t="s">
        <v>39</v>
      </c>
      <c r="AO12" s="52">
        <v>1</v>
      </c>
      <c r="AP12" s="51" t="s">
        <v>360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4" t="s">
        <v>359</v>
      </c>
      <c r="BD12" s="54" t="s">
        <v>39</v>
      </c>
      <c r="BE12" s="55">
        <v>1</v>
      </c>
      <c r="BF12" s="54" t="s">
        <v>360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0" t="b">
        <f t="shared" ref="L13:L76" si="28">C13=P13</f>
        <v>1</v>
      </c>
      <c r="M13" s="91" t="s">
        <v>361</v>
      </c>
      <c r="N13" s="91" t="s">
        <v>39</v>
      </c>
      <c r="O13" s="41">
        <v>1</v>
      </c>
      <c r="P13" s="91" t="s">
        <v>166</v>
      </c>
      <c r="Q13" s="41">
        <v>3</v>
      </c>
      <c r="R13" s="41">
        <v>1.9999999999999997E-2</v>
      </c>
      <c r="S13" s="41">
        <v>3</v>
      </c>
      <c r="T13" s="41">
        <v>1.9999999999999997E-2</v>
      </c>
      <c r="U13" s="41">
        <v>3</v>
      </c>
      <c r="V13" s="41">
        <v>2.1999999999999999E-2</v>
      </c>
      <c r="W13" s="41">
        <v>0</v>
      </c>
      <c r="X13" s="41">
        <v>0</v>
      </c>
      <c r="Y13" s="40" t="b">
        <f t="shared" ref="Y13:Y76" si="29">P13=AC13</f>
        <v>0</v>
      </c>
      <c r="Z13" s="41">
        <v>1</v>
      </c>
      <c r="AA13" s="91" t="s">
        <v>39</v>
      </c>
      <c r="AB13" s="41">
        <v>1</v>
      </c>
      <c r="AC13" s="91" t="s">
        <v>399</v>
      </c>
      <c r="AD13" s="41">
        <v>3</v>
      </c>
      <c r="AE13" s="41">
        <v>1.9999999999999997E-2</v>
      </c>
      <c r="AF13" s="41">
        <v>3</v>
      </c>
      <c r="AG13" s="41">
        <v>1.9999999999999997E-2</v>
      </c>
      <c r="AH13" s="41">
        <v>3</v>
      </c>
      <c r="AI13" s="41">
        <v>2.1999999999999999E-2</v>
      </c>
      <c r="AJ13" s="41">
        <v>0</v>
      </c>
      <c r="AK13" s="41">
        <v>0</v>
      </c>
      <c r="AL13" t="b">
        <f>AP14=AC14</f>
        <v>0</v>
      </c>
      <c r="AM13" s="51" t="s">
        <v>361</v>
      </c>
      <c r="AN13" s="51" t="s">
        <v>39</v>
      </c>
      <c r="AO13" s="52">
        <v>1</v>
      </c>
      <c r="AP13" s="51" t="s">
        <v>166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4" t="s">
        <v>361</v>
      </c>
      <c r="BD13" s="54" t="s">
        <v>39</v>
      </c>
      <c r="BE13" s="55">
        <v>1</v>
      </c>
      <c r="BF13" s="54" t="s">
        <v>166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0" t="b">
        <f t="shared" si="28"/>
        <v>1</v>
      </c>
      <c r="M14" s="91" t="s">
        <v>361</v>
      </c>
      <c r="N14" s="91" t="s">
        <v>39</v>
      </c>
      <c r="O14" s="41">
        <v>1</v>
      </c>
      <c r="P14" s="91" t="s">
        <v>207</v>
      </c>
      <c r="Q14" s="41">
        <v>0</v>
      </c>
      <c r="R14" s="41">
        <v>0</v>
      </c>
      <c r="S14" s="41">
        <v>2</v>
      </c>
      <c r="T14" s="41">
        <v>1.2999999999999999E-2</v>
      </c>
      <c r="U14" s="41">
        <v>4</v>
      </c>
      <c r="V14" s="41">
        <v>2.5000000000000001E-2</v>
      </c>
      <c r="W14" s="41">
        <v>0</v>
      </c>
      <c r="X14" s="41">
        <v>0</v>
      </c>
      <c r="Y14" s="40" t="b">
        <f t="shared" si="29"/>
        <v>0</v>
      </c>
      <c r="Z14" s="41">
        <v>1</v>
      </c>
      <c r="AA14" s="91" t="s">
        <v>39</v>
      </c>
      <c r="AB14" s="41">
        <v>1</v>
      </c>
      <c r="AC14" s="91" t="s">
        <v>400</v>
      </c>
      <c r="AD14" s="41">
        <v>0</v>
      </c>
      <c r="AE14" s="41">
        <v>0</v>
      </c>
      <c r="AF14" s="41">
        <v>2</v>
      </c>
      <c r="AG14" s="41">
        <v>1.2999999999999999E-2</v>
      </c>
      <c r="AH14" s="41">
        <v>4</v>
      </c>
      <c r="AI14" s="41">
        <v>2.5000000000000001E-2</v>
      </c>
      <c r="AJ14" s="41">
        <v>0</v>
      </c>
      <c r="AK14" s="41">
        <v>0</v>
      </c>
      <c r="AL14" t="b">
        <f t="shared" ref="AL14:AL77" si="36">AP14=AC14</f>
        <v>0</v>
      </c>
      <c r="AM14" s="51" t="s">
        <v>361</v>
      </c>
      <c r="AN14" s="51" t="s">
        <v>39</v>
      </c>
      <c r="AO14" s="52">
        <v>1</v>
      </c>
      <c r="AP14" s="51" t="s">
        <v>207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4" t="s">
        <v>361</v>
      </c>
      <c r="BD14" s="54" t="s">
        <v>39</v>
      </c>
      <c r="BE14" s="55">
        <v>1</v>
      </c>
      <c r="BF14" s="54" t="s">
        <v>207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0" t="b">
        <f t="shared" si="28"/>
        <v>1</v>
      </c>
      <c r="M15" s="91" t="s">
        <v>361</v>
      </c>
      <c r="N15" s="91" t="s">
        <v>39</v>
      </c>
      <c r="O15" s="41">
        <v>1</v>
      </c>
      <c r="P15" s="91" t="s">
        <v>191</v>
      </c>
      <c r="Q15" s="41">
        <v>3</v>
      </c>
      <c r="R15" s="41">
        <v>2.7E-2</v>
      </c>
      <c r="S15" s="41">
        <v>3</v>
      </c>
      <c r="T15" s="41">
        <v>2.7E-2</v>
      </c>
      <c r="U15" s="41">
        <v>2</v>
      </c>
      <c r="V15" s="41">
        <v>1.2E-2</v>
      </c>
      <c r="W15" s="41">
        <v>0</v>
      </c>
      <c r="X15" s="41">
        <v>0</v>
      </c>
      <c r="Y15" s="40" t="b">
        <f t="shared" si="29"/>
        <v>1</v>
      </c>
      <c r="Z15" s="41">
        <v>1</v>
      </c>
      <c r="AA15" s="91" t="s">
        <v>39</v>
      </c>
      <c r="AB15" s="41">
        <v>1</v>
      </c>
      <c r="AC15" s="91" t="s">
        <v>191</v>
      </c>
      <c r="AD15" s="41">
        <v>3</v>
      </c>
      <c r="AE15" s="41">
        <v>2.7E-2</v>
      </c>
      <c r="AF15" s="41">
        <v>3</v>
      </c>
      <c r="AG15" s="41">
        <v>2.7E-2</v>
      </c>
      <c r="AH15" s="41">
        <v>2</v>
      </c>
      <c r="AI15" s="41">
        <v>1.2E-2</v>
      </c>
      <c r="AJ15" s="41">
        <v>0</v>
      </c>
      <c r="AK15" s="41">
        <v>0</v>
      </c>
      <c r="AL15" t="b">
        <f t="shared" si="36"/>
        <v>1</v>
      </c>
      <c r="AM15" s="51" t="s">
        <v>361</v>
      </c>
      <c r="AN15" s="51" t="s">
        <v>39</v>
      </c>
      <c r="AO15" s="52">
        <v>1</v>
      </c>
      <c r="AP15" s="51" t="s">
        <v>191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4" t="s">
        <v>361</v>
      </c>
      <c r="BD15" s="54" t="s">
        <v>39</v>
      </c>
      <c r="BE15" s="55">
        <v>1</v>
      </c>
      <c r="BF15" s="54" t="s">
        <v>191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0" t="b">
        <f t="shared" si="28"/>
        <v>1</v>
      </c>
      <c r="M16" s="91" t="s">
        <v>362</v>
      </c>
      <c r="N16" s="91" t="s">
        <v>39</v>
      </c>
      <c r="O16" s="41">
        <v>1</v>
      </c>
      <c r="P16" s="91" t="s">
        <v>249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1.2E-2</v>
      </c>
      <c r="W16" s="41">
        <v>0</v>
      </c>
      <c r="X16" s="41">
        <v>0</v>
      </c>
      <c r="Y16" s="40" t="b">
        <f t="shared" si="29"/>
        <v>0</v>
      </c>
      <c r="Z16" s="41">
        <v>1</v>
      </c>
      <c r="AA16" s="91" t="s">
        <v>39</v>
      </c>
      <c r="AB16" s="41">
        <v>1</v>
      </c>
      <c r="AC16" s="91" t="s">
        <v>401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1.2E-2</v>
      </c>
      <c r="AJ16" s="41">
        <v>0</v>
      </c>
      <c r="AK16" s="41">
        <v>0</v>
      </c>
      <c r="AL16" t="b">
        <f t="shared" si="36"/>
        <v>0</v>
      </c>
      <c r="AM16" s="51" t="s">
        <v>362</v>
      </c>
      <c r="AN16" s="51" t="s">
        <v>39</v>
      </c>
      <c r="AO16" s="52">
        <v>1</v>
      </c>
      <c r="AP16" s="51" t="s">
        <v>249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4" t="s">
        <v>362</v>
      </c>
      <c r="BD16" s="54" t="s">
        <v>39</v>
      </c>
      <c r="BE16" s="55">
        <v>1</v>
      </c>
      <c r="BF16" s="54" t="s">
        <v>249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0" t="b">
        <f t="shared" si="28"/>
        <v>1</v>
      </c>
      <c r="M17" s="91" t="s">
        <v>363</v>
      </c>
      <c r="N17" s="91" t="s">
        <v>39</v>
      </c>
      <c r="O17" s="41">
        <v>1</v>
      </c>
      <c r="P17" s="91" t="s">
        <v>250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0" t="b">
        <f t="shared" si="29"/>
        <v>1</v>
      </c>
      <c r="Z17" s="41">
        <v>1</v>
      </c>
      <c r="AA17" s="91" t="s">
        <v>39</v>
      </c>
      <c r="AB17" s="41">
        <v>1</v>
      </c>
      <c r="AC17" s="91" t="s">
        <v>250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t="b">
        <f t="shared" si="36"/>
        <v>1</v>
      </c>
      <c r="AM17" s="51" t="s">
        <v>363</v>
      </c>
      <c r="AN17" s="51" t="s">
        <v>39</v>
      </c>
      <c r="AO17" s="52">
        <v>1</v>
      </c>
      <c r="AP17" s="51" t="s">
        <v>250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4" t="s">
        <v>363</v>
      </c>
      <c r="BD17" s="54" t="s">
        <v>39</v>
      </c>
      <c r="BE17" s="55">
        <v>1</v>
      </c>
      <c r="BF17" s="54" t="s">
        <v>250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0" t="b">
        <f t="shared" si="28"/>
        <v>1</v>
      </c>
      <c r="M18" s="91" t="s">
        <v>364</v>
      </c>
      <c r="N18" s="91" t="s">
        <v>39</v>
      </c>
      <c r="O18" s="41">
        <v>1</v>
      </c>
      <c r="P18" s="91" t="s">
        <v>251</v>
      </c>
      <c r="Q18" s="41">
        <v>1</v>
      </c>
      <c r="R18" s="41">
        <v>1.4500000000000001E-2</v>
      </c>
      <c r="S18" s="41">
        <v>1</v>
      </c>
      <c r="T18" s="41">
        <v>1.4500000000000001E-2</v>
      </c>
      <c r="U18" s="41">
        <v>0</v>
      </c>
      <c r="V18" s="41">
        <v>0</v>
      </c>
      <c r="W18" s="41">
        <v>0</v>
      </c>
      <c r="X18" s="41">
        <v>0</v>
      </c>
      <c r="Y18" s="40" t="b">
        <f t="shared" si="29"/>
        <v>1</v>
      </c>
      <c r="Z18" s="41">
        <v>1</v>
      </c>
      <c r="AA18" s="91" t="s">
        <v>39</v>
      </c>
      <c r="AB18" s="41">
        <v>1</v>
      </c>
      <c r="AC18" s="91" t="s">
        <v>251</v>
      </c>
      <c r="AD18" s="41">
        <v>1</v>
      </c>
      <c r="AE18" s="41">
        <v>1.4500000000000001E-2</v>
      </c>
      <c r="AF18" s="41">
        <v>1</v>
      </c>
      <c r="AG18" s="41">
        <v>1.4500000000000001E-2</v>
      </c>
      <c r="AH18" s="41">
        <v>0</v>
      </c>
      <c r="AI18" s="41">
        <v>0</v>
      </c>
      <c r="AJ18" s="41">
        <v>0</v>
      </c>
      <c r="AK18" s="41">
        <v>0</v>
      </c>
      <c r="AL18" t="b">
        <f t="shared" si="36"/>
        <v>1</v>
      </c>
      <c r="AM18" s="51" t="s">
        <v>364</v>
      </c>
      <c r="AN18" s="51" t="s">
        <v>39</v>
      </c>
      <c r="AO18" s="52">
        <v>1</v>
      </c>
      <c r="AP18" s="51" t="s">
        <v>251</v>
      </c>
      <c r="AQ18" s="52">
        <v>1</v>
      </c>
      <c r="AR18" s="52">
        <v>1.4500000000000001E-2</v>
      </c>
      <c r="AS18" s="52">
        <v>0</v>
      </c>
      <c r="AT18" s="52">
        <v>0</v>
      </c>
      <c r="AU18" s="52">
        <v>0</v>
      </c>
      <c r="AV18" s="52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4" t="s">
        <v>364</v>
      </c>
      <c r="BD18" s="54" t="s">
        <v>39</v>
      </c>
      <c r="BE18" s="55">
        <v>1</v>
      </c>
      <c r="BF18" s="54" t="s">
        <v>251</v>
      </c>
      <c r="BG18" s="55">
        <v>1</v>
      </c>
      <c r="BH18" s="55">
        <v>1.4500000000000001E-2</v>
      </c>
      <c r="BI18" s="55">
        <v>0</v>
      </c>
      <c r="BJ18" s="55">
        <v>0</v>
      </c>
      <c r="BK18" s="55">
        <v>0</v>
      </c>
      <c r="BL18" s="55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0" t="b">
        <f t="shared" si="28"/>
        <v>1</v>
      </c>
      <c r="M19" s="91" t="s">
        <v>361</v>
      </c>
      <c r="N19" s="91" t="s">
        <v>39</v>
      </c>
      <c r="O19" s="41">
        <v>1</v>
      </c>
      <c r="P19" s="91" t="s">
        <v>252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1.4999999999999999E-2</v>
      </c>
      <c r="W19" s="41">
        <v>0</v>
      </c>
      <c r="X19" s="41">
        <v>0</v>
      </c>
      <c r="Y19" s="40" t="b">
        <f t="shared" si="29"/>
        <v>1</v>
      </c>
      <c r="Z19" s="41">
        <v>1</v>
      </c>
      <c r="AA19" s="91" t="s">
        <v>39</v>
      </c>
      <c r="AB19" s="41">
        <v>1</v>
      </c>
      <c r="AC19" s="91" t="s">
        <v>252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1.4999999999999999E-2</v>
      </c>
      <c r="AJ19" s="41">
        <v>0</v>
      </c>
      <c r="AK19" s="41">
        <v>0</v>
      </c>
      <c r="AL19" t="b">
        <f t="shared" si="36"/>
        <v>1</v>
      </c>
      <c r="AM19" s="51" t="s">
        <v>361</v>
      </c>
      <c r="AN19" s="51" t="s">
        <v>39</v>
      </c>
      <c r="AO19" s="52">
        <v>1</v>
      </c>
      <c r="AP19" s="51" t="s">
        <v>252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4" t="s">
        <v>361</v>
      </c>
      <c r="BD19" s="54" t="s">
        <v>39</v>
      </c>
      <c r="BE19" s="55">
        <v>1</v>
      </c>
      <c r="BF19" s="54" t="s">
        <v>252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40" t="b">
        <f t="shared" si="28"/>
        <v>1</v>
      </c>
      <c r="M20" s="91" t="s">
        <v>363</v>
      </c>
      <c r="N20" s="91" t="s">
        <v>39</v>
      </c>
      <c r="O20" s="41">
        <v>1</v>
      </c>
      <c r="P20" s="91" t="s">
        <v>82</v>
      </c>
      <c r="Q20" s="41">
        <v>1</v>
      </c>
      <c r="R20" s="41">
        <v>1.4999999999999999E-2</v>
      </c>
      <c r="S20" s="41">
        <v>1</v>
      </c>
      <c r="T20" s="41">
        <v>1.4999999999999999E-2</v>
      </c>
      <c r="U20" s="41">
        <v>1</v>
      </c>
      <c r="V20" s="41">
        <v>1.4999999999999999E-2</v>
      </c>
      <c r="W20" s="41">
        <v>0</v>
      </c>
      <c r="X20" s="41">
        <v>0</v>
      </c>
      <c r="Y20" s="40" t="b">
        <f t="shared" si="29"/>
        <v>1</v>
      </c>
      <c r="Z20" s="41">
        <v>1</v>
      </c>
      <c r="AA20" s="91" t="s">
        <v>39</v>
      </c>
      <c r="AB20" s="41">
        <v>1</v>
      </c>
      <c r="AC20" s="91" t="s">
        <v>82</v>
      </c>
      <c r="AD20" s="41">
        <v>2</v>
      </c>
      <c r="AE20" s="41">
        <v>0.02</v>
      </c>
      <c r="AF20" s="41">
        <v>2</v>
      </c>
      <c r="AG20" s="41">
        <v>0.02</v>
      </c>
      <c r="AH20" s="41">
        <v>1</v>
      </c>
      <c r="AI20" s="41">
        <v>1.4999999999999999E-2</v>
      </c>
      <c r="AJ20" s="41">
        <v>0</v>
      </c>
      <c r="AK20" s="41">
        <v>0</v>
      </c>
      <c r="AL20" t="b">
        <f t="shared" si="36"/>
        <v>1</v>
      </c>
      <c r="AM20" s="51" t="s">
        <v>363</v>
      </c>
      <c r="AN20" s="51" t="s">
        <v>39</v>
      </c>
      <c r="AO20" s="52">
        <v>1</v>
      </c>
      <c r="AP20" s="51" t="s">
        <v>82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4" t="s">
        <v>363</v>
      </c>
      <c r="BD20" s="54" t="s">
        <v>39</v>
      </c>
      <c r="BE20" s="55">
        <v>1</v>
      </c>
      <c r="BF20" s="54" t="s">
        <v>82</v>
      </c>
      <c r="BG20" s="55">
        <v>0</v>
      </c>
      <c r="BH20" s="55">
        <v>0</v>
      </c>
      <c r="BI20" s="55">
        <v>0</v>
      </c>
      <c r="BJ20" s="55">
        <v>0</v>
      </c>
      <c r="BK20" s="55">
        <v>1</v>
      </c>
      <c r="BL20" s="55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40" t="b">
        <f t="shared" si="28"/>
        <v>1</v>
      </c>
      <c r="M21" s="91" t="s">
        <v>362</v>
      </c>
      <c r="N21" s="91" t="s">
        <v>39</v>
      </c>
      <c r="O21" s="41">
        <v>1</v>
      </c>
      <c r="P21" s="91" t="s">
        <v>82</v>
      </c>
      <c r="Q21" s="41">
        <v>1</v>
      </c>
      <c r="R21" s="41">
        <v>5.0000000000000001E-3</v>
      </c>
      <c r="S21" s="41">
        <v>1</v>
      </c>
      <c r="T21" s="41">
        <v>5.0000000000000001E-3</v>
      </c>
      <c r="U21" s="41">
        <v>0</v>
      </c>
      <c r="V21" s="41">
        <v>0</v>
      </c>
      <c r="W21" s="41">
        <v>0</v>
      </c>
      <c r="X21" s="41">
        <v>0</v>
      </c>
      <c r="Y21" s="40" t="b">
        <f t="shared" si="29"/>
        <v>0</v>
      </c>
      <c r="Z21" s="41">
        <v>1</v>
      </c>
      <c r="AA21" s="91" t="s">
        <v>39</v>
      </c>
      <c r="AB21" s="41">
        <v>1</v>
      </c>
      <c r="AC21" s="91" t="s">
        <v>177</v>
      </c>
      <c r="AD21" s="41">
        <v>1</v>
      </c>
      <c r="AE21" s="41">
        <v>1.4999999999999999E-2</v>
      </c>
      <c r="AF21" s="41">
        <v>1</v>
      </c>
      <c r="AG21" s="41">
        <v>1.4999999999999999E-2</v>
      </c>
      <c r="AH21" s="41">
        <v>1</v>
      </c>
      <c r="AI21" s="41">
        <v>1.4999999999999999E-2</v>
      </c>
      <c r="AJ21" s="41">
        <v>0</v>
      </c>
      <c r="AK21" s="41">
        <v>0</v>
      </c>
      <c r="AL21" t="b">
        <f t="shared" si="36"/>
        <v>0</v>
      </c>
      <c r="AM21" s="51" t="s">
        <v>362</v>
      </c>
      <c r="AN21" s="51" t="s">
        <v>39</v>
      </c>
      <c r="AO21" s="52">
        <v>1</v>
      </c>
      <c r="AP21" s="51" t="s">
        <v>82</v>
      </c>
      <c r="AQ21" s="52">
        <v>0</v>
      </c>
      <c r="AR21" s="52">
        <v>0</v>
      </c>
      <c r="AS21" s="52">
        <v>1</v>
      </c>
      <c r="AT21" s="52">
        <v>5.0000000000000001E-3</v>
      </c>
      <c r="AU21" s="52">
        <v>0</v>
      </c>
      <c r="AV21" s="52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4" t="s">
        <v>362</v>
      </c>
      <c r="BD21" s="54" t="s">
        <v>39</v>
      </c>
      <c r="BE21" s="55">
        <v>1</v>
      </c>
      <c r="BF21" s="54" t="s">
        <v>82</v>
      </c>
      <c r="BG21" s="55">
        <v>0</v>
      </c>
      <c r="BH21" s="55">
        <v>0</v>
      </c>
      <c r="BI21" s="55">
        <v>1</v>
      </c>
      <c r="BJ21" s="55">
        <v>5.0000000000000001E-3</v>
      </c>
      <c r="BK21" s="55">
        <v>0</v>
      </c>
      <c r="BL21" s="55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40" t="b">
        <f t="shared" si="28"/>
        <v>1</v>
      </c>
      <c r="M22" s="91" t="s">
        <v>363</v>
      </c>
      <c r="N22" s="91" t="s">
        <v>39</v>
      </c>
      <c r="O22" s="41">
        <v>1</v>
      </c>
      <c r="P22" s="91" t="s">
        <v>177</v>
      </c>
      <c r="Q22" s="41">
        <v>1</v>
      </c>
      <c r="R22" s="41">
        <v>1.4999999999999999E-2</v>
      </c>
      <c r="S22" s="41">
        <v>1</v>
      </c>
      <c r="T22" s="41">
        <v>1.4999999999999999E-2</v>
      </c>
      <c r="U22" s="41">
        <v>1</v>
      </c>
      <c r="V22" s="41">
        <v>1.4999999999999999E-2</v>
      </c>
      <c r="W22" s="41">
        <v>0</v>
      </c>
      <c r="X22" s="41">
        <v>0</v>
      </c>
      <c r="Y22" s="40" t="b">
        <f t="shared" si="29"/>
        <v>0</v>
      </c>
      <c r="Z22" s="41">
        <v>1</v>
      </c>
      <c r="AA22" s="91" t="s">
        <v>39</v>
      </c>
      <c r="AB22" s="41">
        <v>1</v>
      </c>
      <c r="AC22" s="91" t="s">
        <v>253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t="b">
        <f t="shared" si="36"/>
        <v>0</v>
      </c>
      <c r="AM22" s="51" t="s">
        <v>363</v>
      </c>
      <c r="AN22" s="51" t="s">
        <v>39</v>
      </c>
      <c r="AO22" s="52">
        <v>1</v>
      </c>
      <c r="AP22" s="51" t="s">
        <v>177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4" t="s">
        <v>363</v>
      </c>
      <c r="BD22" s="54" t="s">
        <v>39</v>
      </c>
      <c r="BE22" s="55">
        <v>1</v>
      </c>
      <c r="BF22" s="54" t="s">
        <v>177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40" t="b">
        <f t="shared" si="28"/>
        <v>1</v>
      </c>
      <c r="M23" s="91" t="s">
        <v>364</v>
      </c>
      <c r="N23" s="91" t="s">
        <v>39</v>
      </c>
      <c r="O23" s="41">
        <v>1</v>
      </c>
      <c r="P23" s="91" t="s">
        <v>253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0" t="b">
        <f t="shared" si="29"/>
        <v>0</v>
      </c>
      <c r="Z23" s="41">
        <v>1</v>
      </c>
      <c r="AA23" s="91" t="s">
        <v>39</v>
      </c>
      <c r="AB23" s="41">
        <v>1</v>
      </c>
      <c r="AC23" s="91" t="s">
        <v>103</v>
      </c>
      <c r="AD23" s="41">
        <v>10</v>
      </c>
      <c r="AE23" s="41">
        <v>0.69510000000000016</v>
      </c>
      <c r="AF23" s="41">
        <v>5</v>
      </c>
      <c r="AG23" s="41">
        <v>6.4000000000000001E-2</v>
      </c>
      <c r="AH23" s="41">
        <v>22</v>
      </c>
      <c r="AI23" s="41">
        <v>0.41600000000000015</v>
      </c>
      <c r="AJ23" s="41">
        <v>3</v>
      </c>
      <c r="AK23" s="41">
        <v>0.6150000000000001</v>
      </c>
      <c r="AL23" t="b">
        <f t="shared" si="36"/>
        <v>0</v>
      </c>
      <c r="AM23" s="51" t="s">
        <v>364</v>
      </c>
      <c r="AN23" s="51" t="s">
        <v>39</v>
      </c>
      <c r="AO23" s="52">
        <v>1</v>
      </c>
      <c r="AP23" s="51" t="s">
        <v>253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4" t="s">
        <v>364</v>
      </c>
      <c r="BD23" s="54" t="s">
        <v>39</v>
      </c>
      <c r="BE23" s="55">
        <v>1</v>
      </c>
      <c r="BF23" s="54" t="s">
        <v>253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40" t="b">
        <f t="shared" si="28"/>
        <v>1</v>
      </c>
      <c r="M24" s="91" t="s">
        <v>362</v>
      </c>
      <c r="N24" s="91" t="s">
        <v>39</v>
      </c>
      <c r="O24" s="41">
        <v>1</v>
      </c>
      <c r="P24" s="91" t="s">
        <v>103</v>
      </c>
      <c r="Q24" s="41">
        <v>8</v>
      </c>
      <c r="R24" s="41">
        <v>0.67900000000000016</v>
      </c>
      <c r="S24" s="41">
        <v>5</v>
      </c>
      <c r="T24" s="41">
        <v>6.4000000000000001E-2</v>
      </c>
      <c r="U24" s="41">
        <v>21</v>
      </c>
      <c r="V24" s="41">
        <v>0.40100000000000013</v>
      </c>
      <c r="W24" s="41">
        <v>3</v>
      </c>
      <c r="X24" s="41">
        <v>0.6150000000000001</v>
      </c>
      <c r="Y24" s="40" t="b">
        <f t="shared" si="29"/>
        <v>0</v>
      </c>
      <c r="Z24" s="41">
        <v>1</v>
      </c>
      <c r="AA24" s="91" t="s">
        <v>39</v>
      </c>
      <c r="AB24" s="41">
        <v>1</v>
      </c>
      <c r="AC24" s="91" t="s">
        <v>178</v>
      </c>
      <c r="AD24" s="41">
        <v>5</v>
      </c>
      <c r="AE24" s="41">
        <v>5.5099999999999996E-2</v>
      </c>
      <c r="AF24" s="41">
        <v>3</v>
      </c>
      <c r="AG24" s="41">
        <v>3.9E-2</v>
      </c>
      <c r="AH24" s="41">
        <v>2</v>
      </c>
      <c r="AI24" s="41">
        <v>2.5000000000000001E-2</v>
      </c>
      <c r="AJ24" s="41">
        <v>1</v>
      </c>
      <c r="AK24" s="41">
        <v>1.4999999999999999E-2</v>
      </c>
      <c r="AL24" t="b">
        <f t="shared" si="36"/>
        <v>0</v>
      </c>
      <c r="AM24" s="51" t="s">
        <v>362</v>
      </c>
      <c r="AN24" s="51" t="s">
        <v>39</v>
      </c>
      <c r="AO24" s="52">
        <v>1</v>
      </c>
      <c r="AP24" s="51" t="s">
        <v>103</v>
      </c>
      <c r="AQ24" s="52">
        <v>0</v>
      </c>
      <c r="AR24" s="52">
        <v>0</v>
      </c>
      <c r="AS24" s="52">
        <v>0</v>
      </c>
      <c r="AT24" s="52">
        <v>0</v>
      </c>
      <c r="AU24" s="52">
        <v>6</v>
      </c>
      <c r="AV24" s="52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4" t="s">
        <v>362</v>
      </c>
      <c r="BD24" s="54" t="s">
        <v>39</v>
      </c>
      <c r="BE24" s="55">
        <v>1</v>
      </c>
      <c r="BF24" s="54" t="s">
        <v>103</v>
      </c>
      <c r="BG24" s="55">
        <v>0</v>
      </c>
      <c r="BH24" s="55">
        <v>0</v>
      </c>
      <c r="BI24" s="55">
        <v>0</v>
      </c>
      <c r="BJ24" s="55">
        <v>0</v>
      </c>
      <c r="BK24" s="55">
        <v>6</v>
      </c>
      <c r="BL24" s="55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40" t="b">
        <f t="shared" si="28"/>
        <v>1</v>
      </c>
      <c r="M25" s="91" t="s">
        <v>363</v>
      </c>
      <c r="N25" s="91" t="s">
        <v>39</v>
      </c>
      <c r="O25" s="41">
        <v>1</v>
      </c>
      <c r="P25" s="91" t="s">
        <v>178</v>
      </c>
      <c r="Q25" s="41">
        <v>3</v>
      </c>
      <c r="R25" s="41">
        <v>0.04</v>
      </c>
      <c r="S25" s="41">
        <v>2</v>
      </c>
      <c r="T25" s="41">
        <v>2.5000000000000001E-2</v>
      </c>
      <c r="U25" s="41">
        <v>2</v>
      </c>
      <c r="V25" s="41">
        <v>2.5000000000000001E-2</v>
      </c>
      <c r="W25" s="41">
        <v>1</v>
      </c>
      <c r="X25" s="41">
        <v>1.4999999999999999E-2</v>
      </c>
      <c r="Y25" s="40" t="b">
        <f t="shared" si="29"/>
        <v>0</v>
      </c>
      <c r="Z25" s="41">
        <v>1</v>
      </c>
      <c r="AA25" s="91" t="s">
        <v>39</v>
      </c>
      <c r="AB25" s="41">
        <v>1</v>
      </c>
      <c r="AC25" s="91" t="s">
        <v>113</v>
      </c>
      <c r="AD25" s="41">
        <v>10</v>
      </c>
      <c r="AE25" s="41">
        <v>0.111</v>
      </c>
      <c r="AF25" s="41">
        <v>10</v>
      </c>
      <c r="AG25" s="41">
        <v>9.8000000000000018E-2</v>
      </c>
      <c r="AH25" s="41">
        <v>9</v>
      </c>
      <c r="AI25" s="41">
        <v>8.7099999999999997E-2</v>
      </c>
      <c r="AJ25" s="41">
        <v>2</v>
      </c>
      <c r="AK25" s="41">
        <v>2.7E-2</v>
      </c>
      <c r="AL25" t="b">
        <f t="shared" si="36"/>
        <v>0</v>
      </c>
      <c r="AM25" s="51" t="s">
        <v>363</v>
      </c>
      <c r="AN25" s="51" t="s">
        <v>39</v>
      </c>
      <c r="AO25" s="52">
        <v>1</v>
      </c>
      <c r="AP25" s="51" t="s">
        <v>178</v>
      </c>
      <c r="AQ25" s="52">
        <v>0</v>
      </c>
      <c r="AR25" s="52">
        <v>0</v>
      </c>
      <c r="AS25" s="52">
        <v>0</v>
      </c>
      <c r="AT25" s="52">
        <v>0</v>
      </c>
      <c r="AU25" s="52">
        <v>2</v>
      </c>
      <c r="AV25" s="52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4" t="s">
        <v>363</v>
      </c>
      <c r="BD25" s="54" t="s">
        <v>39</v>
      </c>
      <c r="BE25" s="55">
        <v>1</v>
      </c>
      <c r="BF25" s="54" t="s">
        <v>178</v>
      </c>
      <c r="BG25" s="55">
        <v>0</v>
      </c>
      <c r="BH25" s="55">
        <v>0</v>
      </c>
      <c r="BI25" s="55">
        <v>0</v>
      </c>
      <c r="BJ25" s="55">
        <v>0</v>
      </c>
      <c r="BK25" s="55">
        <v>2</v>
      </c>
      <c r="BL25" s="55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40" t="b">
        <f t="shared" si="28"/>
        <v>1</v>
      </c>
      <c r="M26" s="91" t="s">
        <v>364</v>
      </c>
      <c r="N26" s="91" t="s">
        <v>39</v>
      </c>
      <c r="O26" s="41">
        <v>1</v>
      </c>
      <c r="P26" s="91" t="s">
        <v>113</v>
      </c>
      <c r="Q26" s="41">
        <v>9</v>
      </c>
      <c r="R26" s="41">
        <v>0.104</v>
      </c>
      <c r="S26" s="41">
        <v>9</v>
      </c>
      <c r="T26" s="41">
        <v>9.1000000000000011E-2</v>
      </c>
      <c r="U26" s="41">
        <v>9</v>
      </c>
      <c r="V26" s="41">
        <v>8.7099999999999997E-2</v>
      </c>
      <c r="W26" s="41">
        <v>2</v>
      </c>
      <c r="X26" s="41">
        <v>2.7E-2</v>
      </c>
      <c r="Y26" s="40" t="b">
        <f t="shared" si="29"/>
        <v>0</v>
      </c>
      <c r="Z26" s="41">
        <v>1</v>
      </c>
      <c r="AA26" s="91" t="s">
        <v>39</v>
      </c>
      <c r="AB26" s="41">
        <v>1</v>
      </c>
      <c r="AC26" s="91" t="s">
        <v>20</v>
      </c>
      <c r="AD26" s="41">
        <v>81</v>
      </c>
      <c r="AE26" s="41">
        <v>0.93250000000000033</v>
      </c>
      <c r="AF26" s="41">
        <v>69</v>
      </c>
      <c r="AG26" s="41">
        <v>0.7785000000000003</v>
      </c>
      <c r="AH26" s="41">
        <v>60</v>
      </c>
      <c r="AI26" s="41">
        <v>0.62800000000000034</v>
      </c>
      <c r="AJ26" s="41">
        <v>7</v>
      </c>
      <c r="AK26" s="41">
        <v>8.2500000000000004E-2</v>
      </c>
      <c r="AL26" t="b">
        <f t="shared" si="36"/>
        <v>0</v>
      </c>
      <c r="AM26" s="51" t="s">
        <v>364</v>
      </c>
      <c r="AN26" s="51" t="s">
        <v>39</v>
      </c>
      <c r="AO26" s="52">
        <v>1</v>
      </c>
      <c r="AP26" s="51" t="s">
        <v>113</v>
      </c>
      <c r="AQ26" s="52">
        <v>0</v>
      </c>
      <c r="AR26" s="52">
        <v>0</v>
      </c>
      <c r="AS26" s="52">
        <v>0</v>
      </c>
      <c r="AT26" s="52">
        <v>0</v>
      </c>
      <c r="AU26" s="52">
        <v>2</v>
      </c>
      <c r="AV26" s="52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4" t="s">
        <v>364</v>
      </c>
      <c r="BD26" s="54" t="s">
        <v>39</v>
      </c>
      <c r="BE26" s="55">
        <v>1</v>
      </c>
      <c r="BF26" s="54" t="s">
        <v>113</v>
      </c>
      <c r="BG26" s="55">
        <v>0</v>
      </c>
      <c r="BH26" s="55">
        <v>0</v>
      </c>
      <c r="BI26" s="55">
        <v>0</v>
      </c>
      <c r="BJ26" s="55">
        <v>0</v>
      </c>
      <c r="BK26" s="55">
        <v>1</v>
      </c>
      <c r="BL26" s="55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40" t="b">
        <f t="shared" si="28"/>
        <v>1</v>
      </c>
      <c r="M27" s="91" t="s">
        <v>361</v>
      </c>
      <c r="N27" s="91" t="s">
        <v>39</v>
      </c>
      <c r="O27" s="41">
        <v>1</v>
      </c>
      <c r="P27" s="91" t="s">
        <v>20</v>
      </c>
      <c r="Q27" s="41">
        <v>75</v>
      </c>
      <c r="R27" s="41">
        <v>0.85400000000000031</v>
      </c>
      <c r="S27" s="41">
        <v>65</v>
      </c>
      <c r="T27" s="41">
        <v>0.73600000000000032</v>
      </c>
      <c r="U27" s="41">
        <v>51</v>
      </c>
      <c r="V27" s="41">
        <v>0.54150000000000031</v>
      </c>
      <c r="W27" s="41">
        <v>6</v>
      </c>
      <c r="X27" s="41">
        <v>7.7499999999999999E-2</v>
      </c>
      <c r="Y27" s="40" t="b">
        <f t="shared" si="29"/>
        <v>0</v>
      </c>
      <c r="Z27" s="41">
        <v>1</v>
      </c>
      <c r="AA27" s="91" t="s">
        <v>39</v>
      </c>
      <c r="AB27" s="41">
        <v>1</v>
      </c>
      <c r="AC27" s="91" t="s">
        <v>217</v>
      </c>
      <c r="AD27" s="41">
        <v>3</v>
      </c>
      <c r="AE27" s="41">
        <v>1.55E-2</v>
      </c>
      <c r="AF27" s="41">
        <v>3</v>
      </c>
      <c r="AG27" s="41">
        <v>1.55E-2</v>
      </c>
      <c r="AH27" s="41">
        <v>1</v>
      </c>
      <c r="AI27" s="41">
        <v>1.4999999999999999E-2</v>
      </c>
      <c r="AJ27" s="41">
        <v>0</v>
      </c>
      <c r="AK27" s="41">
        <v>0</v>
      </c>
      <c r="AL27" t="b">
        <f t="shared" si="36"/>
        <v>0</v>
      </c>
      <c r="AM27" s="51" t="s">
        <v>361</v>
      </c>
      <c r="AN27" s="51" t="s">
        <v>39</v>
      </c>
      <c r="AO27" s="52">
        <v>1</v>
      </c>
      <c r="AP27" s="51" t="s">
        <v>20</v>
      </c>
      <c r="AQ27" s="52">
        <v>8</v>
      </c>
      <c r="AR27" s="52">
        <v>7.5499999999999998E-2</v>
      </c>
      <c r="AS27" s="52">
        <v>7</v>
      </c>
      <c r="AT27" s="52">
        <v>7.1000000000000008E-2</v>
      </c>
      <c r="AU27" s="52">
        <v>5</v>
      </c>
      <c r="AV27" s="52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4" t="s">
        <v>361</v>
      </c>
      <c r="BD27" s="54" t="s">
        <v>39</v>
      </c>
      <c r="BE27" s="55">
        <v>1</v>
      </c>
      <c r="BF27" s="54" t="s">
        <v>20</v>
      </c>
      <c r="BG27" s="55">
        <v>8</v>
      </c>
      <c r="BH27" s="55">
        <v>7.5499999999999998E-2</v>
      </c>
      <c r="BI27" s="55">
        <v>7</v>
      </c>
      <c r="BJ27" s="55">
        <v>7.1000000000000008E-2</v>
      </c>
      <c r="BK27" s="55">
        <v>5</v>
      </c>
      <c r="BL27" s="55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40" t="b">
        <f t="shared" si="28"/>
        <v>1</v>
      </c>
      <c r="M28" s="91" t="s">
        <v>364</v>
      </c>
      <c r="N28" s="91" t="s">
        <v>39</v>
      </c>
      <c r="O28" s="41">
        <v>1</v>
      </c>
      <c r="P28" s="91" t="s">
        <v>217</v>
      </c>
      <c r="Q28" s="41">
        <v>3</v>
      </c>
      <c r="R28" s="41">
        <v>1.55E-2</v>
      </c>
      <c r="S28" s="41">
        <v>1</v>
      </c>
      <c r="T28" s="41">
        <v>1.4999999999999999E-2</v>
      </c>
      <c r="U28" s="41">
        <v>1</v>
      </c>
      <c r="V28" s="41">
        <v>1.4999999999999999E-2</v>
      </c>
      <c r="W28" s="41">
        <v>0</v>
      </c>
      <c r="X28" s="41">
        <v>0</v>
      </c>
      <c r="Y28" s="40" t="b">
        <f t="shared" si="29"/>
        <v>0</v>
      </c>
      <c r="Z28" s="41">
        <v>1</v>
      </c>
      <c r="AA28" s="91" t="s">
        <v>39</v>
      </c>
      <c r="AB28" s="41">
        <v>1</v>
      </c>
      <c r="AC28" s="91" t="s">
        <v>93</v>
      </c>
      <c r="AD28" s="41">
        <v>6</v>
      </c>
      <c r="AE28" s="41">
        <v>8.2000000000000003E-2</v>
      </c>
      <c r="AF28" s="41">
        <v>6</v>
      </c>
      <c r="AG28" s="41">
        <v>8.2000000000000003E-2</v>
      </c>
      <c r="AH28" s="41">
        <v>4</v>
      </c>
      <c r="AI28" s="41">
        <v>5.2000000000000005E-2</v>
      </c>
      <c r="AJ28" s="41">
        <v>0</v>
      </c>
      <c r="AK28" s="41">
        <v>0</v>
      </c>
      <c r="AL28" t="b">
        <f t="shared" si="36"/>
        <v>0</v>
      </c>
      <c r="AM28" s="51" t="s">
        <v>364</v>
      </c>
      <c r="AN28" s="51" t="s">
        <v>39</v>
      </c>
      <c r="AO28" s="52">
        <v>1</v>
      </c>
      <c r="AP28" s="51" t="s">
        <v>217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4" t="s">
        <v>364</v>
      </c>
      <c r="BD28" s="54" t="s">
        <v>39</v>
      </c>
      <c r="BE28" s="55">
        <v>1</v>
      </c>
      <c r="BF28" s="54" t="s">
        <v>217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40" t="b">
        <f t="shared" si="28"/>
        <v>1</v>
      </c>
      <c r="M29" s="91" t="s">
        <v>362</v>
      </c>
      <c r="N29" s="91" t="s">
        <v>39</v>
      </c>
      <c r="O29" s="41">
        <v>1</v>
      </c>
      <c r="P29" s="91" t="s">
        <v>93</v>
      </c>
      <c r="Q29" s="41">
        <v>6</v>
      </c>
      <c r="R29" s="41">
        <v>8.2000000000000003E-2</v>
      </c>
      <c r="S29" s="41">
        <v>6</v>
      </c>
      <c r="T29" s="41">
        <v>8.2000000000000003E-2</v>
      </c>
      <c r="U29" s="41">
        <v>3</v>
      </c>
      <c r="V29" s="41">
        <v>0.04</v>
      </c>
      <c r="W29" s="41">
        <v>0</v>
      </c>
      <c r="X29" s="41">
        <v>0</v>
      </c>
      <c r="Y29" s="40" t="b">
        <f t="shared" si="29"/>
        <v>0</v>
      </c>
      <c r="Z29" s="41">
        <v>1</v>
      </c>
      <c r="AA29" s="91" t="s">
        <v>39</v>
      </c>
      <c r="AB29" s="41">
        <v>1</v>
      </c>
      <c r="AC29" s="91" t="s">
        <v>121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0.155</v>
      </c>
      <c r="AJ29" s="41">
        <v>0</v>
      </c>
      <c r="AK29" s="41">
        <v>0</v>
      </c>
      <c r="AL29" t="b">
        <f t="shared" si="36"/>
        <v>0</v>
      </c>
      <c r="AM29" s="51" t="s">
        <v>362</v>
      </c>
      <c r="AN29" s="51" t="s">
        <v>39</v>
      </c>
      <c r="AO29" s="52">
        <v>1</v>
      </c>
      <c r="AP29" s="51" t="s">
        <v>93</v>
      </c>
      <c r="AQ29" s="52">
        <v>3</v>
      </c>
      <c r="AR29" s="52">
        <v>0.04</v>
      </c>
      <c r="AS29" s="52">
        <v>1</v>
      </c>
      <c r="AT29" s="52">
        <v>0.01</v>
      </c>
      <c r="AU29" s="52">
        <v>1</v>
      </c>
      <c r="AV29" s="52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4" t="s">
        <v>362</v>
      </c>
      <c r="BD29" s="54" t="s">
        <v>39</v>
      </c>
      <c r="BE29" s="55">
        <v>1</v>
      </c>
      <c r="BF29" s="54" t="s">
        <v>93</v>
      </c>
      <c r="BG29" s="55">
        <v>3</v>
      </c>
      <c r="BH29" s="55">
        <v>0.04</v>
      </c>
      <c r="BI29" s="55">
        <v>1</v>
      </c>
      <c r="BJ29" s="55">
        <v>0.01</v>
      </c>
      <c r="BK29" s="55">
        <v>1</v>
      </c>
      <c r="BL29" s="55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40" t="b">
        <f t="shared" si="28"/>
        <v>1</v>
      </c>
      <c r="M30" s="91" t="s">
        <v>365</v>
      </c>
      <c r="N30" s="91" t="s">
        <v>39</v>
      </c>
      <c r="O30" s="41">
        <v>1</v>
      </c>
      <c r="P30" s="91" t="s">
        <v>121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0.155</v>
      </c>
      <c r="W30" s="41">
        <v>0</v>
      </c>
      <c r="X30" s="41">
        <v>0</v>
      </c>
      <c r="Y30" s="40" t="b">
        <f t="shared" si="29"/>
        <v>0</v>
      </c>
      <c r="Z30" s="41">
        <v>1</v>
      </c>
      <c r="AA30" s="91" t="s">
        <v>39</v>
      </c>
      <c r="AB30" s="41">
        <v>1</v>
      </c>
      <c r="AC30" s="91" t="s">
        <v>254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t="b">
        <f t="shared" si="36"/>
        <v>0</v>
      </c>
      <c r="AM30" s="51" t="s">
        <v>365</v>
      </c>
      <c r="AN30" s="51" t="s">
        <v>39</v>
      </c>
      <c r="AO30" s="52">
        <v>1</v>
      </c>
      <c r="AP30" s="51" t="s">
        <v>121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4" t="s">
        <v>365</v>
      </c>
      <c r="BD30" s="54" t="s">
        <v>39</v>
      </c>
      <c r="BE30" s="55">
        <v>1</v>
      </c>
      <c r="BF30" s="54" t="s">
        <v>121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40" t="b">
        <f t="shared" si="28"/>
        <v>1</v>
      </c>
      <c r="M31" s="91" t="s">
        <v>362</v>
      </c>
      <c r="N31" s="91" t="s">
        <v>39</v>
      </c>
      <c r="O31" s="41">
        <v>1</v>
      </c>
      <c r="P31" s="91" t="s">
        <v>254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0" t="b">
        <f t="shared" si="29"/>
        <v>0</v>
      </c>
      <c r="Z31" s="41">
        <v>1</v>
      </c>
      <c r="AA31" s="91" t="s">
        <v>39</v>
      </c>
      <c r="AB31" s="41">
        <v>1</v>
      </c>
      <c r="AC31" s="91" t="s">
        <v>218</v>
      </c>
      <c r="AD31" s="41">
        <v>1</v>
      </c>
      <c r="AE31" s="41">
        <v>0.05</v>
      </c>
      <c r="AF31" s="41">
        <v>0</v>
      </c>
      <c r="AG31" s="41">
        <v>0</v>
      </c>
      <c r="AH31" s="41">
        <v>1</v>
      </c>
      <c r="AI31" s="41">
        <v>1.2E-2</v>
      </c>
      <c r="AJ31" s="41">
        <v>1</v>
      </c>
      <c r="AK31" s="41">
        <v>0.05</v>
      </c>
      <c r="AL31" t="b">
        <f t="shared" si="36"/>
        <v>0</v>
      </c>
      <c r="AM31" s="51" t="s">
        <v>362</v>
      </c>
      <c r="AN31" s="51" t="s">
        <v>39</v>
      </c>
      <c r="AO31" s="52">
        <v>1</v>
      </c>
      <c r="AP31" s="51" t="s">
        <v>254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4" t="s">
        <v>362</v>
      </c>
      <c r="BD31" s="54" t="s">
        <v>39</v>
      </c>
      <c r="BE31" s="55">
        <v>1</v>
      </c>
      <c r="BF31" s="54" t="s">
        <v>254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40" t="b">
        <f t="shared" si="28"/>
        <v>1</v>
      </c>
      <c r="M32" s="91" t="s">
        <v>364</v>
      </c>
      <c r="N32" s="91" t="s">
        <v>39</v>
      </c>
      <c r="O32" s="41">
        <v>1</v>
      </c>
      <c r="P32" s="91" t="s">
        <v>218</v>
      </c>
      <c r="Q32" s="41">
        <v>1</v>
      </c>
      <c r="R32" s="41">
        <v>0.05</v>
      </c>
      <c r="S32" s="41">
        <v>0</v>
      </c>
      <c r="T32" s="41">
        <v>0</v>
      </c>
      <c r="U32" s="41">
        <v>1</v>
      </c>
      <c r="V32" s="41">
        <v>1.2E-2</v>
      </c>
      <c r="W32" s="41">
        <v>1</v>
      </c>
      <c r="X32" s="41">
        <v>0.05</v>
      </c>
      <c r="Y32" s="40" t="b">
        <f t="shared" si="29"/>
        <v>0</v>
      </c>
      <c r="Z32" s="41">
        <v>1</v>
      </c>
      <c r="AA32" s="91" t="s">
        <v>39</v>
      </c>
      <c r="AB32" s="41">
        <v>1</v>
      </c>
      <c r="AC32" s="91" t="s">
        <v>219</v>
      </c>
      <c r="AD32" s="41">
        <v>1</v>
      </c>
      <c r="AE32" s="41">
        <v>6.0000000000000001E-3</v>
      </c>
      <c r="AF32" s="41">
        <v>1</v>
      </c>
      <c r="AG32" s="41">
        <v>6.0000000000000001E-3</v>
      </c>
      <c r="AH32" s="41">
        <v>1</v>
      </c>
      <c r="AI32" s="41">
        <v>6.0000000000000001E-3</v>
      </c>
      <c r="AJ32" s="41">
        <v>0</v>
      </c>
      <c r="AK32" s="41">
        <v>0</v>
      </c>
      <c r="AL32" t="b">
        <f t="shared" si="36"/>
        <v>0</v>
      </c>
      <c r="AM32" s="51" t="s">
        <v>364</v>
      </c>
      <c r="AN32" s="51" t="s">
        <v>39</v>
      </c>
      <c r="AO32" s="52">
        <v>1</v>
      </c>
      <c r="AP32" s="51" t="s">
        <v>218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4" t="s">
        <v>364</v>
      </c>
      <c r="BD32" s="54" t="s">
        <v>39</v>
      </c>
      <c r="BE32" s="55">
        <v>1</v>
      </c>
      <c r="BF32" s="54" t="s">
        <v>218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40" t="b">
        <f t="shared" si="28"/>
        <v>1</v>
      </c>
      <c r="M33" s="91" t="s">
        <v>361</v>
      </c>
      <c r="N33" s="91" t="s">
        <v>39</v>
      </c>
      <c r="O33" s="41">
        <v>1</v>
      </c>
      <c r="P33" s="91" t="s">
        <v>219</v>
      </c>
      <c r="Q33" s="41">
        <v>1</v>
      </c>
      <c r="R33" s="41">
        <v>6.0000000000000001E-3</v>
      </c>
      <c r="S33" s="41">
        <v>1</v>
      </c>
      <c r="T33" s="41">
        <v>6.0000000000000001E-3</v>
      </c>
      <c r="U33" s="41">
        <v>1</v>
      </c>
      <c r="V33" s="41">
        <v>6.0000000000000001E-3</v>
      </c>
      <c r="W33" s="41">
        <v>0</v>
      </c>
      <c r="X33" s="41">
        <v>0</v>
      </c>
      <c r="Y33" s="40" t="b">
        <f t="shared" si="29"/>
        <v>0</v>
      </c>
      <c r="Z33" s="41">
        <v>1</v>
      </c>
      <c r="AA33" s="91" t="s">
        <v>39</v>
      </c>
      <c r="AB33" s="41">
        <v>1</v>
      </c>
      <c r="AC33" s="91" t="s">
        <v>255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t="b">
        <f t="shared" si="36"/>
        <v>0</v>
      </c>
      <c r="AM33" s="51" t="s">
        <v>361</v>
      </c>
      <c r="AN33" s="51" t="s">
        <v>39</v>
      </c>
      <c r="AO33" s="52">
        <v>1</v>
      </c>
      <c r="AP33" s="51" t="s">
        <v>219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4" t="s">
        <v>361</v>
      </c>
      <c r="BD33" s="54" t="s">
        <v>39</v>
      </c>
      <c r="BE33" s="55">
        <v>1</v>
      </c>
      <c r="BF33" s="54" t="s">
        <v>219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0" t="b">
        <f t="shared" si="28"/>
        <v>1</v>
      </c>
      <c r="M34" s="91" t="s">
        <v>363</v>
      </c>
      <c r="N34" s="91" t="s">
        <v>39</v>
      </c>
      <c r="O34" s="41">
        <v>1</v>
      </c>
      <c r="P34" s="91" t="s">
        <v>255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0" t="b">
        <f t="shared" si="29"/>
        <v>0</v>
      </c>
      <c r="Z34" s="41">
        <v>1</v>
      </c>
      <c r="AA34" s="91" t="s">
        <v>39</v>
      </c>
      <c r="AB34" s="41">
        <v>1</v>
      </c>
      <c r="AC34" s="91" t="s">
        <v>256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t="b">
        <f t="shared" si="36"/>
        <v>0</v>
      </c>
      <c r="AM34" s="51" t="s">
        <v>363</v>
      </c>
      <c r="AN34" s="51" t="s">
        <v>39</v>
      </c>
      <c r="AO34" s="52">
        <v>1</v>
      </c>
      <c r="AP34" s="51" t="s">
        <v>255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4" t="s">
        <v>363</v>
      </c>
      <c r="BD34" s="54" t="s">
        <v>39</v>
      </c>
      <c r="BE34" s="55">
        <v>1</v>
      </c>
      <c r="BF34" s="54" t="s">
        <v>255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40" t="b">
        <f t="shared" si="28"/>
        <v>1</v>
      </c>
      <c r="M35" s="91" t="s">
        <v>363</v>
      </c>
      <c r="N35" s="91" t="s">
        <v>39</v>
      </c>
      <c r="O35" s="41">
        <v>1</v>
      </c>
      <c r="P35" s="91" t="s">
        <v>256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0" t="b">
        <f t="shared" si="29"/>
        <v>0</v>
      </c>
      <c r="Z35" s="41">
        <v>1</v>
      </c>
      <c r="AA35" s="91" t="s">
        <v>39</v>
      </c>
      <c r="AB35" s="41">
        <v>1</v>
      </c>
      <c r="AC35" s="91" t="s">
        <v>61</v>
      </c>
      <c r="AD35" s="41">
        <v>72</v>
      </c>
      <c r="AE35" s="41">
        <v>0.61300000000000032</v>
      </c>
      <c r="AF35" s="41">
        <v>59</v>
      </c>
      <c r="AG35" s="41">
        <v>0.50400000000000034</v>
      </c>
      <c r="AH35" s="41">
        <v>32</v>
      </c>
      <c r="AI35" s="41">
        <v>0.27850000000000014</v>
      </c>
      <c r="AJ35" s="41">
        <v>9</v>
      </c>
      <c r="AK35" s="41">
        <v>8.1500000000000003E-2</v>
      </c>
      <c r="AL35" t="b">
        <f t="shared" si="36"/>
        <v>0</v>
      </c>
      <c r="AM35" s="51" t="s">
        <v>363</v>
      </c>
      <c r="AN35" s="51" t="s">
        <v>39</v>
      </c>
      <c r="AO35" s="52">
        <v>1</v>
      </c>
      <c r="AP35" s="51" t="s">
        <v>256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4" t="s">
        <v>363</v>
      </c>
      <c r="BD35" s="54" t="s">
        <v>39</v>
      </c>
      <c r="BE35" s="55">
        <v>1</v>
      </c>
      <c r="BF35" s="54" t="s">
        <v>256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40" t="b">
        <f t="shared" si="28"/>
        <v>1</v>
      </c>
      <c r="M36" s="91" t="s">
        <v>363</v>
      </c>
      <c r="N36" s="91" t="s">
        <v>39</v>
      </c>
      <c r="O36" s="41">
        <v>1</v>
      </c>
      <c r="P36" s="91" t="s">
        <v>61</v>
      </c>
      <c r="Q36" s="41">
        <v>1</v>
      </c>
      <c r="R36" s="41">
        <v>8.0000000000000002E-3</v>
      </c>
      <c r="S36" s="41">
        <v>1</v>
      </c>
      <c r="T36" s="41">
        <v>8.0000000000000002E-3</v>
      </c>
      <c r="U36" s="41">
        <v>2</v>
      </c>
      <c r="V36" s="41">
        <v>0.02</v>
      </c>
      <c r="W36" s="41">
        <v>0</v>
      </c>
      <c r="X36" s="41">
        <v>0</v>
      </c>
      <c r="Y36" s="40" t="b">
        <f t="shared" si="29"/>
        <v>0</v>
      </c>
      <c r="Z36" s="41">
        <v>1</v>
      </c>
      <c r="AA36" s="91" t="s">
        <v>39</v>
      </c>
      <c r="AB36" s="41">
        <v>1</v>
      </c>
      <c r="AC36" s="91" t="s">
        <v>136</v>
      </c>
      <c r="AD36" s="41">
        <v>3</v>
      </c>
      <c r="AE36" s="41">
        <v>2.5000000000000001E-2</v>
      </c>
      <c r="AF36" s="41">
        <v>3</v>
      </c>
      <c r="AG36" s="41">
        <v>2.5000000000000001E-2</v>
      </c>
      <c r="AH36" s="41">
        <v>0</v>
      </c>
      <c r="AI36" s="41">
        <v>0</v>
      </c>
      <c r="AJ36" s="41">
        <v>0</v>
      </c>
      <c r="AK36" s="41">
        <v>0</v>
      </c>
      <c r="AL36" t="b">
        <f t="shared" si="36"/>
        <v>0</v>
      </c>
      <c r="AM36" s="51" t="s">
        <v>363</v>
      </c>
      <c r="AN36" s="51" t="s">
        <v>39</v>
      </c>
      <c r="AO36" s="52">
        <v>1</v>
      </c>
      <c r="AP36" s="51" t="s">
        <v>61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4" t="s">
        <v>363</v>
      </c>
      <c r="BD36" s="54" t="s">
        <v>39</v>
      </c>
      <c r="BE36" s="55">
        <v>1</v>
      </c>
      <c r="BF36" s="54" t="s">
        <v>61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40" t="b">
        <f t="shared" si="28"/>
        <v>1</v>
      </c>
      <c r="M37" s="91" t="s">
        <v>361</v>
      </c>
      <c r="N37" s="91" t="s">
        <v>39</v>
      </c>
      <c r="O37" s="41">
        <v>1</v>
      </c>
      <c r="P37" s="91" t="s">
        <v>61</v>
      </c>
      <c r="Q37" s="41">
        <v>68</v>
      </c>
      <c r="R37" s="41">
        <v>0.5880000000000003</v>
      </c>
      <c r="S37" s="41">
        <v>55</v>
      </c>
      <c r="T37" s="41">
        <v>0.47400000000000031</v>
      </c>
      <c r="U37" s="41">
        <v>24</v>
      </c>
      <c r="V37" s="41">
        <v>0.20900000000000007</v>
      </c>
      <c r="W37" s="41">
        <v>7</v>
      </c>
      <c r="X37" s="41">
        <v>6.7500000000000004E-2</v>
      </c>
      <c r="Y37" s="40" t="b">
        <f t="shared" si="29"/>
        <v>0</v>
      </c>
      <c r="Z37" s="41">
        <v>1</v>
      </c>
      <c r="AA37" s="91" t="s">
        <v>39</v>
      </c>
      <c r="AB37" s="41">
        <v>1</v>
      </c>
      <c r="AC37" s="91" t="s">
        <v>72</v>
      </c>
      <c r="AD37" s="41">
        <v>1</v>
      </c>
      <c r="AE37" s="41">
        <v>1.1000000000000001E-3</v>
      </c>
      <c r="AF37" s="41">
        <v>1</v>
      </c>
      <c r="AG37" s="41">
        <v>1.1000000000000001E-3</v>
      </c>
      <c r="AH37" s="41">
        <v>1</v>
      </c>
      <c r="AI37" s="41">
        <v>8.0000000000000002E-3</v>
      </c>
      <c r="AJ37" s="41">
        <v>0</v>
      </c>
      <c r="AK37" s="41">
        <v>0</v>
      </c>
      <c r="AL37" t="b">
        <f t="shared" si="36"/>
        <v>0</v>
      </c>
      <c r="AM37" s="51" t="s">
        <v>361</v>
      </c>
      <c r="AN37" s="51" t="s">
        <v>39</v>
      </c>
      <c r="AO37" s="52">
        <v>1</v>
      </c>
      <c r="AP37" s="51" t="s">
        <v>61</v>
      </c>
      <c r="AQ37" s="52">
        <v>7</v>
      </c>
      <c r="AR37" s="52">
        <v>6.3E-2</v>
      </c>
      <c r="AS37" s="52">
        <v>6</v>
      </c>
      <c r="AT37" s="52">
        <v>6.1499999999999999E-2</v>
      </c>
      <c r="AU37" s="52">
        <v>5</v>
      </c>
      <c r="AV37" s="52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4" t="s">
        <v>361</v>
      </c>
      <c r="BD37" s="54" t="s">
        <v>39</v>
      </c>
      <c r="BE37" s="55">
        <v>1</v>
      </c>
      <c r="BF37" s="54" t="s">
        <v>61</v>
      </c>
      <c r="BG37" s="55">
        <v>7</v>
      </c>
      <c r="BH37" s="55">
        <v>6.3E-2</v>
      </c>
      <c r="BI37" s="55">
        <v>6</v>
      </c>
      <c r="BJ37" s="55">
        <v>6.1499999999999999E-2</v>
      </c>
      <c r="BK37" s="55">
        <v>5</v>
      </c>
      <c r="BL37" s="55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40" t="b">
        <f t="shared" si="28"/>
        <v>1</v>
      </c>
      <c r="M38" s="91" t="s">
        <v>364</v>
      </c>
      <c r="N38" s="91" t="s">
        <v>39</v>
      </c>
      <c r="O38" s="41">
        <v>1</v>
      </c>
      <c r="P38" s="91" t="s">
        <v>136</v>
      </c>
      <c r="Q38" s="41">
        <v>2</v>
      </c>
      <c r="R38" s="41">
        <v>1.4999999999999999E-2</v>
      </c>
      <c r="S38" s="41">
        <v>2</v>
      </c>
      <c r="T38" s="41">
        <v>1.4999999999999999E-2</v>
      </c>
      <c r="U38" s="41">
        <v>0</v>
      </c>
      <c r="V38" s="41">
        <v>0</v>
      </c>
      <c r="W38" s="41">
        <v>0</v>
      </c>
      <c r="X38" s="41">
        <v>0</v>
      </c>
      <c r="Y38" s="40" t="b">
        <f t="shared" si="29"/>
        <v>0</v>
      </c>
      <c r="Z38" s="41">
        <v>1</v>
      </c>
      <c r="AA38" s="91" t="s">
        <v>39</v>
      </c>
      <c r="AB38" s="41">
        <v>1</v>
      </c>
      <c r="AC38" s="91" t="s">
        <v>83</v>
      </c>
      <c r="AD38" s="41">
        <v>11</v>
      </c>
      <c r="AE38" s="41">
        <v>3.6000000000000008E-3</v>
      </c>
      <c r="AF38" s="41">
        <v>11</v>
      </c>
      <c r="AG38" s="41">
        <v>3.6000000000000008E-3</v>
      </c>
      <c r="AH38" s="41">
        <v>4</v>
      </c>
      <c r="AI38" s="41">
        <v>1.262</v>
      </c>
      <c r="AJ38" s="41">
        <v>0</v>
      </c>
      <c r="AK38" s="41">
        <v>0</v>
      </c>
      <c r="AL38" t="b">
        <f t="shared" si="36"/>
        <v>0</v>
      </c>
      <c r="AM38" s="51" t="s">
        <v>364</v>
      </c>
      <c r="AN38" s="51" t="s">
        <v>39</v>
      </c>
      <c r="AO38" s="52">
        <v>1</v>
      </c>
      <c r="AP38" s="51" t="s">
        <v>136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4" t="s">
        <v>364</v>
      </c>
      <c r="BD38" s="54" t="s">
        <v>39</v>
      </c>
      <c r="BE38" s="55">
        <v>1</v>
      </c>
      <c r="BF38" s="54" t="s">
        <v>136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40" t="b">
        <f t="shared" si="28"/>
        <v>1</v>
      </c>
      <c r="M39" s="91" t="s">
        <v>362</v>
      </c>
      <c r="N39" s="91" t="s">
        <v>39</v>
      </c>
      <c r="O39" s="41">
        <v>1</v>
      </c>
      <c r="P39" s="91" t="s">
        <v>72</v>
      </c>
      <c r="Q39" s="41">
        <v>0</v>
      </c>
      <c r="R39" s="41">
        <v>0</v>
      </c>
      <c r="S39" s="41">
        <v>0</v>
      </c>
      <c r="T39" s="41">
        <v>0</v>
      </c>
      <c r="U39" s="41">
        <v>1</v>
      </c>
      <c r="V39" s="41">
        <v>8.0000000000000002E-3</v>
      </c>
      <c r="W39" s="41">
        <v>0</v>
      </c>
      <c r="X39" s="41">
        <v>0</v>
      </c>
      <c r="Y39" s="40" t="b">
        <f t="shared" si="29"/>
        <v>0</v>
      </c>
      <c r="Z39" s="41">
        <v>1</v>
      </c>
      <c r="AA39" s="91" t="s">
        <v>39</v>
      </c>
      <c r="AB39" s="41">
        <v>1</v>
      </c>
      <c r="AC39" s="91" t="s">
        <v>137</v>
      </c>
      <c r="AD39" s="41">
        <v>2</v>
      </c>
      <c r="AE39" s="41">
        <v>0.01</v>
      </c>
      <c r="AF39" s="41">
        <v>2</v>
      </c>
      <c r="AG39" s="41">
        <v>0.01</v>
      </c>
      <c r="AH39" s="41">
        <v>2</v>
      </c>
      <c r="AI39" s="41">
        <v>0.01</v>
      </c>
      <c r="AJ39" s="41">
        <v>0</v>
      </c>
      <c r="AK39" s="41">
        <v>0</v>
      </c>
      <c r="AL39" t="b">
        <f t="shared" si="36"/>
        <v>0</v>
      </c>
      <c r="AM39" s="51" t="s">
        <v>362</v>
      </c>
      <c r="AN39" s="51" t="s">
        <v>39</v>
      </c>
      <c r="AO39" s="52">
        <v>1</v>
      </c>
      <c r="AP39" s="51" t="s">
        <v>72</v>
      </c>
      <c r="AQ39" s="52">
        <v>0</v>
      </c>
      <c r="AR39" s="52">
        <v>0</v>
      </c>
      <c r="AS39" s="52">
        <v>0</v>
      </c>
      <c r="AT39" s="52">
        <v>0</v>
      </c>
      <c r="AU39" s="52">
        <v>1</v>
      </c>
      <c r="AV39" s="52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4" t="s">
        <v>362</v>
      </c>
      <c r="BD39" s="54" t="s">
        <v>39</v>
      </c>
      <c r="BE39" s="55">
        <v>1</v>
      </c>
      <c r="BF39" s="54" t="s">
        <v>72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40" t="b">
        <f t="shared" si="28"/>
        <v>1</v>
      </c>
      <c r="M40" s="91" t="s">
        <v>364</v>
      </c>
      <c r="N40" s="91" t="s">
        <v>39</v>
      </c>
      <c r="O40" s="41">
        <v>1</v>
      </c>
      <c r="P40" s="91" t="s">
        <v>83</v>
      </c>
      <c r="Q40" s="41">
        <v>10</v>
      </c>
      <c r="R40" s="41">
        <v>2.5000000000000005E-3</v>
      </c>
      <c r="S40" s="41">
        <v>0</v>
      </c>
      <c r="T40" s="41">
        <v>0</v>
      </c>
      <c r="U40" s="41">
        <v>4</v>
      </c>
      <c r="V40" s="41">
        <v>1.262</v>
      </c>
      <c r="W40" s="41">
        <v>0</v>
      </c>
      <c r="X40" s="41">
        <v>0</v>
      </c>
      <c r="Y40" s="40" t="b">
        <f t="shared" si="29"/>
        <v>0</v>
      </c>
      <c r="Z40" s="41">
        <v>1</v>
      </c>
      <c r="AA40" s="91" t="s">
        <v>39</v>
      </c>
      <c r="AB40" s="41">
        <v>1</v>
      </c>
      <c r="AC40" s="91" t="s">
        <v>192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1.4999999999999999E-2</v>
      </c>
      <c r="AJ40" s="41">
        <v>0</v>
      </c>
      <c r="AK40" s="41">
        <v>0</v>
      </c>
      <c r="AL40" t="b">
        <f t="shared" si="36"/>
        <v>0</v>
      </c>
      <c r="AM40" s="51" t="s">
        <v>364</v>
      </c>
      <c r="AN40" s="51" t="s">
        <v>39</v>
      </c>
      <c r="AO40" s="52">
        <v>1</v>
      </c>
      <c r="AP40" s="51" t="s">
        <v>83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4" t="s">
        <v>364</v>
      </c>
      <c r="BD40" s="54" t="s">
        <v>39</v>
      </c>
      <c r="BE40" s="55">
        <v>1</v>
      </c>
      <c r="BF40" s="54" t="s">
        <v>83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40" t="b">
        <f t="shared" si="28"/>
        <v>1</v>
      </c>
      <c r="M41" s="91" t="s">
        <v>365</v>
      </c>
      <c r="N41" s="91" t="s">
        <v>39</v>
      </c>
      <c r="O41" s="41">
        <v>1</v>
      </c>
      <c r="P41" s="91" t="s">
        <v>137</v>
      </c>
      <c r="Q41" s="41">
        <v>2</v>
      </c>
      <c r="R41" s="41">
        <v>0.01</v>
      </c>
      <c r="S41" s="41">
        <v>2</v>
      </c>
      <c r="T41" s="41">
        <v>0.01</v>
      </c>
      <c r="U41" s="41">
        <v>1</v>
      </c>
      <c r="V41" s="41">
        <v>5.0000000000000001E-3</v>
      </c>
      <c r="W41" s="41">
        <v>0</v>
      </c>
      <c r="X41" s="41">
        <v>0</v>
      </c>
      <c r="Y41" s="40" t="b">
        <f t="shared" si="29"/>
        <v>0</v>
      </c>
      <c r="Z41" s="41">
        <v>1</v>
      </c>
      <c r="AA41" s="91" t="s">
        <v>39</v>
      </c>
      <c r="AB41" s="41">
        <v>1</v>
      </c>
      <c r="AC41" s="91" t="s">
        <v>238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2.5000000000000001E-4</v>
      </c>
      <c r="AJ41" s="41">
        <v>0</v>
      </c>
      <c r="AK41" s="41">
        <v>0</v>
      </c>
      <c r="AL41" t="b">
        <f t="shared" si="36"/>
        <v>0</v>
      </c>
      <c r="AM41" s="51" t="s">
        <v>365</v>
      </c>
      <c r="AN41" s="51" t="s">
        <v>39</v>
      </c>
      <c r="AO41" s="52">
        <v>1</v>
      </c>
      <c r="AP41" s="51" t="s">
        <v>137</v>
      </c>
      <c r="AQ41" s="52">
        <v>1</v>
      </c>
      <c r="AR41" s="52">
        <v>5.0000000000000001E-3</v>
      </c>
      <c r="AS41" s="52">
        <v>1</v>
      </c>
      <c r="AT41" s="52">
        <v>5.0000000000000001E-3</v>
      </c>
      <c r="AU41" s="52">
        <v>0</v>
      </c>
      <c r="AV41" s="52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4" t="s">
        <v>365</v>
      </c>
      <c r="BD41" s="54" t="s">
        <v>39</v>
      </c>
      <c r="BE41" s="55">
        <v>1</v>
      </c>
      <c r="BF41" s="54" t="s">
        <v>137</v>
      </c>
      <c r="BG41" s="55">
        <v>1</v>
      </c>
      <c r="BH41" s="55">
        <v>5.0000000000000001E-3</v>
      </c>
      <c r="BI41" s="55">
        <v>1</v>
      </c>
      <c r="BJ41" s="55">
        <v>5.0000000000000001E-3</v>
      </c>
      <c r="BK41" s="55">
        <v>0</v>
      </c>
      <c r="BL41" s="55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40" t="b">
        <f t="shared" si="28"/>
        <v>1</v>
      </c>
      <c r="M42" s="91" t="s">
        <v>361</v>
      </c>
      <c r="N42" s="91" t="s">
        <v>39</v>
      </c>
      <c r="O42" s="41">
        <v>1</v>
      </c>
      <c r="P42" s="91" t="s">
        <v>192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1.4999999999999999E-2</v>
      </c>
      <c r="W42" s="41">
        <v>0</v>
      </c>
      <c r="X42" s="41">
        <v>0</v>
      </c>
      <c r="Y42" s="40" t="b">
        <f t="shared" si="29"/>
        <v>0</v>
      </c>
      <c r="Z42" s="41">
        <v>1</v>
      </c>
      <c r="AA42" s="91" t="s">
        <v>39</v>
      </c>
      <c r="AB42" s="41">
        <v>1</v>
      </c>
      <c r="AC42" s="91" t="s">
        <v>57</v>
      </c>
      <c r="AD42" s="41">
        <v>5</v>
      </c>
      <c r="AE42" s="41">
        <v>4.7E-2</v>
      </c>
      <c r="AF42" s="41">
        <v>4</v>
      </c>
      <c r="AG42" s="41">
        <v>0.04</v>
      </c>
      <c r="AH42" s="41">
        <v>4</v>
      </c>
      <c r="AI42" s="41">
        <v>4.9999999999999996E-2</v>
      </c>
      <c r="AJ42" s="41">
        <v>0</v>
      </c>
      <c r="AK42" s="41">
        <v>0</v>
      </c>
      <c r="AL42" t="b">
        <f t="shared" si="36"/>
        <v>0</v>
      </c>
      <c r="AM42" s="51" t="s">
        <v>361</v>
      </c>
      <c r="AN42" s="51" t="s">
        <v>39</v>
      </c>
      <c r="AO42" s="52">
        <v>1</v>
      </c>
      <c r="AP42" s="51" t="s">
        <v>192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4" t="s">
        <v>361</v>
      </c>
      <c r="BD42" s="54" t="s">
        <v>39</v>
      </c>
      <c r="BE42" s="55">
        <v>1</v>
      </c>
      <c r="BF42" s="54" t="s">
        <v>192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40" t="b">
        <f t="shared" si="28"/>
        <v>1</v>
      </c>
      <c r="M43" s="91" t="s">
        <v>364</v>
      </c>
      <c r="N43" s="91" t="s">
        <v>39</v>
      </c>
      <c r="O43" s="41">
        <v>1</v>
      </c>
      <c r="P43" s="91" t="s">
        <v>238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2.5000000000000001E-4</v>
      </c>
      <c r="W43" s="41">
        <v>0</v>
      </c>
      <c r="X43" s="41">
        <v>0</v>
      </c>
      <c r="Y43" s="40" t="b">
        <f t="shared" si="29"/>
        <v>0</v>
      </c>
      <c r="Z43" s="41">
        <v>1</v>
      </c>
      <c r="AA43" s="91" t="s">
        <v>39</v>
      </c>
      <c r="AB43" s="41">
        <v>1</v>
      </c>
      <c r="AC43" s="91" t="s">
        <v>257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t="b">
        <f t="shared" si="36"/>
        <v>0</v>
      </c>
      <c r="AM43" s="51" t="s">
        <v>364</v>
      </c>
      <c r="AN43" s="51" t="s">
        <v>39</v>
      </c>
      <c r="AO43" s="52">
        <v>1</v>
      </c>
      <c r="AP43" s="51" t="s">
        <v>238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4" t="s">
        <v>364</v>
      </c>
      <c r="BD43" s="54" t="s">
        <v>39</v>
      </c>
      <c r="BE43" s="55">
        <v>1</v>
      </c>
      <c r="BF43" s="54" t="s">
        <v>238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40" t="b">
        <f t="shared" si="28"/>
        <v>1</v>
      </c>
      <c r="M44" s="91" t="s">
        <v>361</v>
      </c>
      <c r="N44" s="91" t="s">
        <v>39</v>
      </c>
      <c r="O44" s="41">
        <v>1</v>
      </c>
      <c r="P44" s="91" t="s">
        <v>57</v>
      </c>
      <c r="Q44" s="41">
        <v>4</v>
      </c>
      <c r="R44" s="41">
        <v>0.04</v>
      </c>
      <c r="S44" s="41">
        <v>4</v>
      </c>
      <c r="T44" s="41">
        <v>0.04</v>
      </c>
      <c r="U44" s="41">
        <v>4</v>
      </c>
      <c r="V44" s="41">
        <v>4.9999999999999996E-2</v>
      </c>
      <c r="W44" s="41">
        <v>0</v>
      </c>
      <c r="X44" s="41">
        <v>0</v>
      </c>
      <c r="Y44" s="40" t="b">
        <f t="shared" si="29"/>
        <v>0</v>
      </c>
      <c r="Z44" s="41">
        <v>1</v>
      </c>
      <c r="AA44" s="91" t="s">
        <v>39</v>
      </c>
      <c r="AB44" s="41">
        <v>1</v>
      </c>
      <c r="AC44" s="91" t="s">
        <v>258</v>
      </c>
      <c r="AD44" s="41">
        <v>1</v>
      </c>
      <c r="AE44" s="41">
        <v>0.01</v>
      </c>
      <c r="AF44" s="41">
        <v>1</v>
      </c>
      <c r="AG44" s="41">
        <v>0.01</v>
      </c>
      <c r="AH44" s="41">
        <v>0</v>
      </c>
      <c r="AI44" s="41">
        <v>0</v>
      </c>
      <c r="AJ44" s="41">
        <v>0</v>
      </c>
      <c r="AK44" s="41">
        <v>0</v>
      </c>
      <c r="AL44" t="b">
        <f t="shared" si="36"/>
        <v>0</v>
      </c>
      <c r="AM44" s="51" t="s">
        <v>361</v>
      </c>
      <c r="AN44" s="51" t="s">
        <v>39</v>
      </c>
      <c r="AO44" s="52">
        <v>1</v>
      </c>
      <c r="AP44" s="51" t="s">
        <v>57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4" t="s">
        <v>361</v>
      </c>
      <c r="BD44" s="54" t="s">
        <v>39</v>
      </c>
      <c r="BE44" s="55">
        <v>1</v>
      </c>
      <c r="BF44" s="54" t="s">
        <v>57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0" t="b">
        <f t="shared" si="28"/>
        <v>1</v>
      </c>
      <c r="M45" s="91" t="s">
        <v>363</v>
      </c>
      <c r="N45" s="91" t="s">
        <v>39</v>
      </c>
      <c r="O45" s="41">
        <v>1</v>
      </c>
      <c r="P45" s="91" t="s">
        <v>257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0" t="b">
        <f t="shared" si="29"/>
        <v>0</v>
      </c>
      <c r="Z45" s="41">
        <v>1</v>
      </c>
      <c r="AA45" s="91" t="s">
        <v>39</v>
      </c>
      <c r="AB45" s="41">
        <v>1</v>
      </c>
      <c r="AC45" s="91" t="s">
        <v>259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t="b">
        <f t="shared" si="36"/>
        <v>0</v>
      </c>
      <c r="AM45" s="51" t="s">
        <v>363</v>
      </c>
      <c r="AN45" s="51" t="s">
        <v>39</v>
      </c>
      <c r="AO45" s="52">
        <v>1</v>
      </c>
      <c r="AP45" s="51" t="s">
        <v>257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4" t="s">
        <v>363</v>
      </c>
      <c r="BD45" s="54" t="s">
        <v>39</v>
      </c>
      <c r="BE45" s="55">
        <v>1</v>
      </c>
      <c r="BF45" s="54" t="s">
        <v>257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40" t="b">
        <f t="shared" si="28"/>
        <v>1</v>
      </c>
      <c r="M46" s="91" t="s">
        <v>363</v>
      </c>
      <c r="N46" s="91" t="s">
        <v>39</v>
      </c>
      <c r="O46" s="41">
        <v>1</v>
      </c>
      <c r="P46" s="91" t="s">
        <v>258</v>
      </c>
      <c r="Q46" s="41">
        <v>1</v>
      </c>
      <c r="R46" s="41">
        <v>0.01</v>
      </c>
      <c r="S46" s="41">
        <v>1</v>
      </c>
      <c r="T46" s="41">
        <v>0.01</v>
      </c>
      <c r="U46" s="41">
        <v>0</v>
      </c>
      <c r="V46" s="41">
        <v>0</v>
      </c>
      <c r="W46" s="41">
        <v>0</v>
      </c>
      <c r="X46" s="41">
        <v>0</v>
      </c>
      <c r="Y46" s="40" t="b">
        <f t="shared" si="29"/>
        <v>0</v>
      </c>
      <c r="Z46" s="41">
        <v>1</v>
      </c>
      <c r="AA46" s="91" t="s">
        <v>39</v>
      </c>
      <c r="AB46" s="41">
        <v>1</v>
      </c>
      <c r="AC46" s="91" t="s">
        <v>21</v>
      </c>
      <c r="AD46" s="41">
        <v>281</v>
      </c>
      <c r="AE46" s="41">
        <v>2.9851999999999932</v>
      </c>
      <c r="AF46" s="41">
        <v>242</v>
      </c>
      <c r="AG46" s="41">
        <v>2.4404999999999948</v>
      </c>
      <c r="AH46" s="41">
        <v>73</v>
      </c>
      <c r="AI46" s="41">
        <v>0.64350000000000018</v>
      </c>
      <c r="AJ46" s="41">
        <v>29</v>
      </c>
      <c r="AK46" s="41">
        <v>0.44520000000000004</v>
      </c>
      <c r="AL46" t="b">
        <f t="shared" si="36"/>
        <v>0</v>
      </c>
      <c r="AM46" s="51" t="s">
        <v>363</v>
      </c>
      <c r="AN46" s="51" t="s">
        <v>39</v>
      </c>
      <c r="AO46" s="52">
        <v>1</v>
      </c>
      <c r="AP46" s="51" t="s">
        <v>258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4" t="s">
        <v>363</v>
      </c>
      <c r="BD46" s="54" t="s">
        <v>39</v>
      </c>
      <c r="BE46" s="55">
        <v>1</v>
      </c>
      <c r="BF46" s="54" t="s">
        <v>258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0" t="b">
        <f t="shared" si="28"/>
        <v>1</v>
      </c>
      <c r="M47" s="91" t="s">
        <v>361</v>
      </c>
      <c r="N47" s="91" t="s">
        <v>39</v>
      </c>
      <c r="O47" s="41">
        <v>1</v>
      </c>
      <c r="P47" s="91" t="s">
        <v>259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0" t="b">
        <f t="shared" si="29"/>
        <v>0</v>
      </c>
      <c r="Z47" s="41">
        <v>1</v>
      </c>
      <c r="AA47" s="91" t="s">
        <v>39</v>
      </c>
      <c r="AB47" s="41">
        <v>1</v>
      </c>
      <c r="AC47" s="91" t="s">
        <v>179</v>
      </c>
      <c r="AD47" s="41">
        <v>3</v>
      </c>
      <c r="AE47" s="41">
        <v>1.72E-2</v>
      </c>
      <c r="AF47" s="41">
        <v>3</v>
      </c>
      <c r="AG47" s="41">
        <v>1.72E-2</v>
      </c>
      <c r="AH47" s="41">
        <v>0</v>
      </c>
      <c r="AI47" s="41">
        <v>0</v>
      </c>
      <c r="AJ47" s="41">
        <v>0</v>
      </c>
      <c r="AK47" s="41">
        <v>0</v>
      </c>
      <c r="AL47" t="b">
        <f t="shared" si="36"/>
        <v>0</v>
      </c>
      <c r="AM47" s="51" t="s">
        <v>361</v>
      </c>
      <c r="AN47" s="51" t="s">
        <v>39</v>
      </c>
      <c r="AO47" s="52">
        <v>1</v>
      </c>
      <c r="AP47" s="51" t="s">
        <v>259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4" t="s">
        <v>361</v>
      </c>
      <c r="BD47" s="54" t="s">
        <v>39</v>
      </c>
      <c r="BE47" s="55">
        <v>1</v>
      </c>
      <c r="BF47" s="54" t="s">
        <v>259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40" t="b">
        <f t="shared" si="28"/>
        <v>1</v>
      </c>
      <c r="M48" s="91" t="s">
        <v>361</v>
      </c>
      <c r="N48" s="91" t="s">
        <v>39</v>
      </c>
      <c r="O48" s="41">
        <v>1</v>
      </c>
      <c r="P48" s="91" t="s">
        <v>21</v>
      </c>
      <c r="Q48" s="41">
        <v>258</v>
      </c>
      <c r="R48" s="41">
        <v>2.5474999999999937</v>
      </c>
      <c r="S48" s="41">
        <v>220</v>
      </c>
      <c r="T48" s="41">
        <v>2.2204999999999946</v>
      </c>
      <c r="U48" s="41">
        <v>65</v>
      </c>
      <c r="V48" s="41">
        <v>0.55600000000000027</v>
      </c>
      <c r="W48" s="41">
        <v>26</v>
      </c>
      <c r="X48" s="41">
        <v>0.21800000000000008</v>
      </c>
      <c r="Y48" s="40" t="b">
        <f t="shared" si="29"/>
        <v>0</v>
      </c>
      <c r="Z48" s="41">
        <v>1</v>
      </c>
      <c r="AA48" s="91" t="s">
        <v>39</v>
      </c>
      <c r="AB48" s="41">
        <v>1</v>
      </c>
      <c r="AC48" s="91" t="s">
        <v>180</v>
      </c>
      <c r="AD48" s="41">
        <v>1</v>
      </c>
      <c r="AE48" s="41">
        <v>5.0000000000000001E-3</v>
      </c>
      <c r="AF48" s="41">
        <v>2</v>
      </c>
      <c r="AG48" s="41">
        <v>1.4999999999999999E-2</v>
      </c>
      <c r="AH48" s="41">
        <v>1</v>
      </c>
      <c r="AI48" s="41">
        <v>5.0000000000000001E-3</v>
      </c>
      <c r="AJ48" s="41">
        <v>0</v>
      </c>
      <c r="AK48" s="41">
        <v>0</v>
      </c>
      <c r="AL48" t="b">
        <f t="shared" si="36"/>
        <v>0</v>
      </c>
      <c r="AM48" s="51" t="s">
        <v>361</v>
      </c>
      <c r="AN48" s="51" t="s">
        <v>39</v>
      </c>
      <c r="AO48" s="52">
        <v>1</v>
      </c>
      <c r="AP48" s="51" t="s">
        <v>21</v>
      </c>
      <c r="AQ48" s="52">
        <v>18</v>
      </c>
      <c r="AR48" s="52">
        <v>0.20400000000000007</v>
      </c>
      <c r="AS48" s="52">
        <v>10</v>
      </c>
      <c r="AT48" s="52">
        <v>0.10300000000000001</v>
      </c>
      <c r="AU48" s="52">
        <v>5</v>
      </c>
      <c r="AV48" s="52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4" t="s">
        <v>361</v>
      </c>
      <c r="BD48" s="54" t="s">
        <v>39</v>
      </c>
      <c r="BE48" s="55">
        <v>1</v>
      </c>
      <c r="BF48" s="54" t="s">
        <v>21</v>
      </c>
      <c r="BG48" s="55">
        <v>18</v>
      </c>
      <c r="BH48" s="55">
        <v>0.20400000000000007</v>
      </c>
      <c r="BI48" s="55">
        <v>10</v>
      </c>
      <c r="BJ48" s="55">
        <v>0.10300000000000001</v>
      </c>
      <c r="BK48" s="55">
        <v>5</v>
      </c>
      <c r="BL48" s="55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40" t="b">
        <f t="shared" si="28"/>
        <v>1</v>
      </c>
      <c r="M49" s="91" t="s">
        <v>364</v>
      </c>
      <c r="N49" s="91" t="s">
        <v>39</v>
      </c>
      <c r="O49" s="41">
        <v>1</v>
      </c>
      <c r="P49" s="91" t="s">
        <v>179</v>
      </c>
      <c r="Q49" s="41">
        <v>1</v>
      </c>
      <c r="R49" s="41">
        <v>1.4999999999999999E-2</v>
      </c>
      <c r="S49" s="41">
        <v>1</v>
      </c>
      <c r="T49" s="41">
        <v>1.4999999999999999E-2</v>
      </c>
      <c r="U49" s="41">
        <v>0</v>
      </c>
      <c r="V49" s="41">
        <v>0</v>
      </c>
      <c r="W49" s="41">
        <v>0</v>
      </c>
      <c r="X49" s="41">
        <v>0</v>
      </c>
      <c r="Y49" s="40" t="b">
        <f t="shared" si="29"/>
        <v>0</v>
      </c>
      <c r="Z49" s="41">
        <v>1</v>
      </c>
      <c r="AA49" s="91" t="s">
        <v>39</v>
      </c>
      <c r="AB49" s="41">
        <v>1</v>
      </c>
      <c r="AC49" s="91" t="s">
        <v>260</v>
      </c>
      <c r="AD49" s="41">
        <v>1</v>
      </c>
      <c r="AE49" s="41">
        <v>0.01</v>
      </c>
      <c r="AF49" s="41">
        <v>1</v>
      </c>
      <c r="AG49" s="41">
        <v>0.01</v>
      </c>
      <c r="AH49" s="41">
        <v>1</v>
      </c>
      <c r="AI49" s="41">
        <v>1.4999999999999999E-2</v>
      </c>
      <c r="AJ49" s="41">
        <v>0</v>
      </c>
      <c r="AK49" s="41">
        <v>0</v>
      </c>
      <c r="AL49" t="b">
        <f t="shared" si="36"/>
        <v>0</v>
      </c>
      <c r="AM49" s="51" t="s">
        <v>364</v>
      </c>
      <c r="AN49" s="51" t="s">
        <v>39</v>
      </c>
      <c r="AO49" s="52">
        <v>1</v>
      </c>
      <c r="AP49" s="51" t="s">
        <v>179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4" t="s">
        <v>364</v>
      </c>
      <c r="BD49" s="54" t="s">
        <v>39</v>
      </c>
      <c r="BE49" s="55">
        <v>1</v>
      </c>
      <c r="BF49" s="54" t="s">
        <v>179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40" t="b">
        <f t="shared" si="28"/>
        <v>1</v>
      </c>
      <c r="M50" s="91" t="s">
        <v>362</v>
      </c>
      <c r="N50" s="91" t="s">
        <v>39</v>
      </c>
      <c r="O50" s="41">
        <v>1</v>
      </c>
      <c r="P50" s="91" t="s">
        <v>180</v>
      </c>
      <c r="Q50" s="41">
        <v>1</v>
      </c>
      <c r="R50" s="41">
        <v>5.0000000000000001E-3</v>
      </c>
      <c r="S50" s="41">
        <v>2</v>
      </c>
      <c r="T50" s="41">
        <v>1.4999999999999999E-2</v>
      </c>
      <c r="U50" s="41">
        <v>1</v>
      </c>
      <c r="V50" s="41">
        <v>5.0000000000000001E-3</v>
      </c>
      <c r="W50" s="41">
        <v>0</v>
      </c>
      <c r="X50" s="41">
        <v>0</v>
      </c>
      <c r="Y50" s="40" t="b">
        <f t="shared" si="29"/>
        <v>0</v>
      </c>
      <c r="Z50" s="41">
        <v>1</v>
      </c>
      <c r="AA50" s="91" t="s">
        <v>39</v>
      </c>
      <c r="AB50" s="41">
        <v>1</v>
      </c>
      <c r="AC50" s="91" t="s">
        <v>167</v>
      </c>
      <c r="AD50" s="41">
        <v>2</v>
      </c>
      <c r="AE50" s="41">
        <v>1.0999999999999999E-2</v>
      </c>
      <c r="AF50" s="41">
        <v>2</v>
      </c>
      <c r="AG50" s="41">
        <v>1.0999999999999999E-2</v>
      </c>
      <c r="AH50" s="41">
        <v>2</v>
      </c>
      <c r="AI50" s="41">
        <v>1.4999999999999999E-2</v>
      </c>
      <c r="AJ50" s="41">
        <v>0</v>
      </c>
      <c r="AK50" s="41">
        <v>0</v>
      </c>
      <c r="AL50" t="b">
        <f t="shared" si="36"/>
        <v>0</v>
      </c>
      <c r="AM50" s="51" t="s">
        <v>362</v>
      </c>
      <c r="AN50" s="51" t="s">
        <v>39</v>
      </c>
      <c r="AO50" s="52">
        <v>1</v>
      </c>
      <c r="AP50" s="51" t="s">
        <v>180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4" t="s">
        <v>362</v>
      </c>
      <c r="BD50" s="54" t="s">
        <v>39</v>
      </c>
      <c r="BE50" s="55">
        <v>1</v>
      </c>
      <c r="BF50" s="54" t="s">
        <v>180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40" t="b">
        <f t="shared" si="28"/>
        <v>1</v>
      </c>
      <c r="M51" s="91" t="s">
        <v>361</v>
      </c>
      <c r="N51" s="91" t="s">
        <v>39</v>
      </c>
      <c r="O51" s="41">
        <v>1</v>
      </c>
      <c r="P51" s="91" t="s">
        <v>260</v>
      </c>
      <c r="Q51" s="41">
        <v>1</v>
      </c>
      <c r="R51" s="41">
        <v>0.01</v>
      </c>
      <c r="S51" s="41">
        <v>1</v>
      </c>
      <c r="T51" s="41">
        <v>0.01</v>
      </c>
      <c r="U51" s="41">
        <v>1</v>
      </c>
      <c r="V51" s="41">
        <v>1.4999999999999999E-2</v>
      </c>
      <c r="W51" s="41">
        <v>0</v>
      </c>
      <c r="X51" s="41">
        <v>0</v>
      </c>
      <c r="Y51" s="40" t="b">
        <f t="shared" si="29"/>
        <v>0</v>
      </c>
      <c r="Z51" s="41">
        <v>1</v>
      </c>
      <c r="AA51" s="91" t="s">
        <v>39</v>
      </c>
      <c r="AB51" s="41">
        <v>1</v>
      </c>
      <c r="AC51" s="91" t="s">
        <v>220</v>
      </c>
      <c r="AD51" s="41">
        <v>3</v>
      </c>
      <c r="AE51" s="41">
        <v>2.41E-2</v>
      </c>
      <c r="AF51" s="41">
        <v>3</v>
      </c>
      <c r="AG51" s="41">
        <v>2.41E-2</v>
      </c>
      <c r="AH51" s="41">
        <v>1</v>
      </c>
      <c r="AI51" s="41">
        <v>8.0000000000000002E-3</v>
      </c>
      <c r="AJ51" s="41">
        <v>0</v>
      </c>
      <c r="AK51" s="41">
        <v>0</v>
      </c>
      <c r="AL51" t="b">
        <f t="shared" si="36"/>
        <v>0</v>
      </c>
      <c r="AM51" s="51" t="s">
        <v>361</v>
      </c>
      <c r="AN51" s="51" t="s">
        <v>39</v>
      </c>
      <c r="AO51" s="52">
        <v>1</v>
      </c>
      <c r="AP51" s="51" t="s">
        <v>260</v>
      </c>
      <c r="AQ51" s="52">
        <v>1</v>
      </c>
      <c r="AR51" s="52">
        <v>0.01</v>
      </c>
      <c r="AS51" s="52">
        <v>0</v>
      </c>
      <c r="AT51" s="52">
        <v>0</v>
      </c>
      <c r="AU51" s="52">
        <v>0</v>
      </c>
      <c r="AV51" s="52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4" t="s">
        <v>361</v>
      </c>
      <c r="BD51" s="54" t="s">
        <v>39</v>
      </c>
      <c r="BE51" s="55">
        <v>1</v>
      </c>
      <c r="BF51" s="54" t="s">
        <v>260</v>
      </c>
      <c r="BG51" s="55">
        <v>1</v>
      </c>
      <c r="BH51" s="55">
        <v>0.01</v>
      </c>
      <c r="BI51" s="55">
        <v>0</v>
      </c>
      <c r="BJ51" s="55">
        <v>0</v>
      </c>
      <c r="BK51" s="55">
        <v>0</v>
      </c>
      <c r="BL51" s="55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40" t="b">
        <f t="shared" si="28"/>
        <v>1</v>
      </c>
      <c r="M52" s="91" t="s">
        <v>363</v>
      </c>
      <c r="N52" s="91" t="s">
        <v>39</v>
      </c>
      <c r="O52" s="41">
        <v>1</v>
      </c>
      <c r="P52" s="91" t="s">
        <v>167</v>
      </c>
      <c r="Q52" s="41">
        <v>2</v>
      </c>
      <c r="R52" s="41">
        <v>1.0999999999999999E-2</v>
      </c>
      <c r="S52" s="41">
        <v>2</v>
      </c>
      <c r="T52" s="41">
        <v>1.0999999999999999E-2</v>
      </c>
      <c r="U52" s="41">
        <v>1</v>
      </c>
      <c r="V52" s="41">
        <v>1.4E-2</v>
      </c>
      <c r="W52" s="41">
        <v>0</v>
      </c>
      <c r="X52" s="41">
        <v>0</v>
      </c>
      <c r="Y52" s="40" t="b">
        <f t="shared" si="29"/>
        <v>0</v>
      </c>
      <c r="Z52" s="41">
        <v>1</v>
      </c>
      <c r="AA52" s="91" t="s">
        <v>39</v>
      </c>
      <c r="AB52" s="41">
        <v>1</v>
      </c>
      <c r="AC52" s="91" t="s">
        <v>22</v>
      </c>
      <c r="AD52" s="41">
        <v>8</v>
      </c>
      <c r="AE52" s="41">
        <v>5.0182000000000004E-2</v>
      </c>
      <c r="AF52" s="41">
        <v>7</v>
      </c>
      <c r="AG52" s="41">
        <v>4.4182000000000006E-2</v>
      </c>
      <c r="AH52" s="41">
        <v>9</v>
      </c>
      <c r="AI52" s="41">
        <v>0.21988199999999999</v>
      </c>
      <c r="AJ52" s="41">
        <v>0</v>
      </c>
      <c r="AK52" s="41">
        <v>0</v>
      </c>
      <c r="AL52" t="b">
        <f t="shared" si="36"/>
        <v>0</v>
      </c>
      <c r="AM52" s="51" t="s">
        <v>363</v>
      </c>
      <c r="AN52" s="51" t="s">
        <v>39</v>
      </c>
      <c r="AO52" s="52">
        <v>1</v>
      </c>
      <c r="AP52" s="51" t="s">
        <v>167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4" t="s">
        <v>363</v>
      </c>
      <c r="BD52" s="54" t="s">
        <v>39</v>
      </c>
      <c r="BE52" s="55">
        <v>1</v>
      </c>
      <c r="BF52" s="54" t="s">
        <v>167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40" t="b">
        <f t="shared" si="28"/>
        <v>1</v>
      </c>
      <c r="M53" s="91" t="s">
        <v>365</v>
      </c>
      <c r="N53" s="91" t="s">
        <v>39</v>
      </c>
      <c r="O53" s="41">
        <v>1</v>
      </c>
      <c r="P53" s="91" t="s">
        <v>220</v>
      </c>
      <c r="Q53" s="41">
        <v>3</v>
      </c>
      <c r="R53" s="41">
        <v>2.41E-2</v>
      </c>
      <c r="S53" s="41">
        <v>2</v>
      </c>
      <c r="T53" s="41">
        <v>2.3E-2</v>
      </c>
      <c r="U53" s="41">
        <v>1</v>
      </c>
      <c r="V53" s="41">
        <v>8.0000000000000002E-3</v>
      </c>
      <c r="W53" s="41">
        <v>0</v>
      </c>
      <c r="X53" s="41">
        <v>0</v>
      </c>
      <c r="Y53" s="40" t="b">
        <f t="shared" si="29"/>
        <v>0</v>
      </c>
      <c r="Z53" s="41">
        <v>1</v>
      </c>
      <c r="AA53" s="91" t="s">
        <v>39</v>
      </c>
      <c r="AB53" s="41">
        <v>1</v>
      </c>
      <c r="AC53" s="91" t="s">
        <v>94</v>
      </c>
      <c r="AD53" s="41">
        <v>11</v>
      </c>
      <c r="AE53" s="41">
        <v>0.1176</v>
      </c>
      <c r="AF53" s="41">
        <v>11</v>
      </c>
      <c r="AG53" s="41">
        <v>0.1176</v>
      </c>
      <c r="AH53" s="41">
        <v>7</v>
      </c>
      <c r="AI53" s="41">
        <v>8.4500000000000006E-2</v>
      </c>
      <c r="AJ53" s="41">
        <v>0</v>
      </c>
      <c r="AK53" s="41">
        <v>0</v>
      </c>
      <c r="AL53" t="b">
        <f t="shared" si="36"/>
        <v>0</v>
      </c>
      <c r="AM53" s="51" t="s">
        <v>365</v>
      </c>
      <c r="AN53" s="51" t="s">
        <v>39</v>
      </c>
      <c r="AO53" s="52">
        <v>1</v>
      </c>
      <c r="AP53" s="51" t="s">
        <v>220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4" t="s">
        <v>365</v>
      </c>
      <c r="BD53" s="54" t="s">
        <v>39</v>
      </c>
      <c r="BE53" s="55">
        <v>1</v>
      </c>
      <c r="BF53" s="54" t="s">
        <v>220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40" t="b">
        <f t="shared" si="28"/>
        <v>1</v>
      </c>
      <c r="M54" s="91" t="s">
        <v>364</v>
      </c>
      <c r="N54" s="91" t="s">
        <v>39</v>
      </c>
      <c r="O54" s="41">
        <v>1</v>
      </c>
      <c r="P54" s="91" t="s">
        <v>22</v>
      </c>
      <c r="Q54" s="41">
        <v>7</v>
      </c>
      <c r="R54" s="41">
        <v>4.4182000000000006E-2</v>
      </c>
      <c r="S54" s="41">
        <v>7</v>
      </c>
      <c r="T54" s="41">
        <v>4.4182000000000006E-2</v>
      </c>
      <c r="U54" s="41">
        <v>8</v>
      </c>
      <c r="V54" s="41">
        <v>0.21138199999999999</v>
      </c>
      <c r="W54" s="41">
        <v>0</v>
      </c>
      <c r="X54" s="41">
        <v>0</v>
      </c>
      <c r="Y54" s="40" t="b">
        <f t="shared" si="29"/>
        <v>0</v>
      </c>
      <c r="Z54" s="41">
        <v>1</v>
      </c>
      <c r="AA54" s="91" t="s">
        <v>39</v>
      </c>
      <c r="AB54" s="41">
        <v>1</v>
      </c>
      <c r="AC54" s="91" t="s">
        <v>239</v>
      </c>
      <c r="AD54" s="41">
        <v>1</v>
      </c>
      <c r="AE54" s="41">
        <v>0.01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0.01</v>
      </c>
      <c r="AL54" t="b">
        <f t="shared" si="36"/>
        <v>0</v>
      </c>
      <c r="AM54" s="51" t="s">
        <v>364</v>
      </c>
      <c r="AN54" s="51" t="s">
        <v>39</v>
      </c>
      <c r="AO54" s="52">
        <v>1</v>
      </c>
      <c r="AP54" s="51" t="s">
        <v>22</v>
      </c>
      <c r="AQ54" s="52">
        <v>0</v>
      </c>
      <c r="AR54" s="52">
        <v>0</v>
      </c>
      <c r="AS54" s="52">
        <v>2</v>
      </c>
      <c r="AT54" s="52">
        <v>1.1300000000000001E-2</v>
      </c>
      <c r="AU54" s="52">
        <v>0</v>
      </c>
      <c r="AV54" s="52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4" t="s">
        <v>364</v>
      </c>
      <c r="BD54" s="54" t="s">
        <v>39</v>
      </c>
      <c r="BE54" s="55">
        <v>1</v>
      </c>
      <c r="BF54" s="54" t="s">
        <v>22</v>
      </c>
      <c r="BG54" s="55">
        <v>0</v>
      </c>
      <c r="BH54" s="55">
        <v>0</v>
      </c>
      <c r="BI54" s="55">
        <v>2</v>
      </c>
      <c r="BJ54" s="55">
        <v>1.1300000000000001E-2</v>
      </c>
      <c r="BK54" s="55">
        <v>0</v>
      </c>
      <c r="BL54" s="55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40" t="b">
        <f t="shared" si="28"/>
        <v>1</v>
      </c>
      <c r="M55" s="91" t="s">
        <v>364</v>
      </c>
      <c r="N55" s="91" t="s">
        <v>39</v>
      </c>
      <c r="O55" s="41">
        <v>1</v>
      </c>
      <c r="P55" s="91" t="s">
        <v>94</v>
      </c>
      <c r="Q55" s="41">
        <v>10</v>
      </c>
      <c r="R55" s="41">
        <v>0.11649999999999999</v>
      </c>
      <c r="S55" s="41">
        <v>10</v>
      </c>
      <c r="T55" s="41">
        <v>0.11649999999999999</v>
      </c>
      <c r="U55" s="41">
        <v>6</v>
      </c>
      <c r="V55" s="41">
        <v>6.9500000000000006E-2</v>
      </c>
      <c r="W55" s="41">
        <v>0</v>
      </c>
      <c r="X55" s="41">
        <v>0</v>
      </c>
      <c r="Y55" s="40" t="b">
        <f t="shared" si="29"/>
        <v>0</v>
      </c>
      <c r="Z55" s="41">
        <v>1</v>
      </c>
      <c r="AA55" s="91" t="s">
        <v>39</v>
      </c>
      <c r="AB55" s="41">
        <v>1</v>
      </c>
      <c r="AC55" s="91" t="s">
        <v>112</v>
      </c>
      <c r="AD55" s="41">
        <v>2</v>
      </c>
      <c r="AE55" s="41">
        <v>0.02</v>
      </c>
      <c r="AF55" s="41">
        <v>1</v>
      </c>
      <c r="AG55" s="41">
        <v>0.01</v>
      </c>
      <c r="AH55" s="41">
        <v>2</v>
      </c>
      <c r="AI55" s="41">
        <v>2.5000000000000001E-2</v>
      </c>
      <c r="AJ55" s="41">
        <v>0</v>
      </c>
      <c r="AK55" s="41">
        <v>0</v>
      </c>
      <c r="AL55" t="b">
        <f t="shared" si="36"/>
        <v>0</v>
      </c>
      <c r="AM55" s="51" t="s">
        <v>364</v>
      </c>
      <c r="AN55" s="51" t="s">
        <v>39</v>
      </c>
      <c r="AO55" s="52">
        <v>1</v>
      </c>
      <c r="AP55" s="51" t="s">
        <v>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4" t="s">
        <v>364</v>
      </c>
      <c r="BD55" s="54" t="s">
        <v>39</v>
      </c>
      <c r="BE55" s="55">
        <v>1</v>
      </c>
      <c r="BF55" s="54" t="s">
        <v>94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40" t="b">
        <f t="shared" si="28"/>
        <v>1</v>
      </c>
      <c r="M56" s="91" t="s">
        <v>364</v>
      </c>
      <c r="N56" s="91" t="s">
        <v>39</v>
      </c>
      <c r="O56" s="41">
        <v>1</v>
      </c>
      <c r="P56" s="91" t="s">
        <v>239</v>
      </c>
      <c r="Q56" s="41">
        <v>1</v>
      </c>
      <c r="R56" s="41">
        <v>0.01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0.01</v>
      </c>
      <c r="Y56" s="40" t="b">
        <f t="shared" si="29"/>
        <v>0</v>
      </c>
      <c r="Z56" s="41">
        <v>1</v>
      </c>
      <c r="AA56" s="91" t="s">
        <v>39</v>
      </c>
      <c r="AB56" s="41">
        <v>1</v>
      </c>
      <c r="AC56" s="91" t="s">
        <v>261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t="b">
        <f t="shared" si="36"/>
        <v>0</v>
      </c>
      <c r="AM56" s="51" t="s">
        <v>364</v>
      </c>
      <c r="AN56" s="51" t="s">
        <v>39</v>
      </c>
      <c r="AO56" s="52">
        <v>1</v>
      </c>
      <c r="AP56" s="51" t="s">
        <v>239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4" t="s">
        <v>364</v>
      </c>
      <c r="BD56" s="54" t="s">
        <v>39</v>
      </c>
      <c r="BE56" s="55">
        <v>1</v>
      </c>
      <c r="BF56" s="54" t="s">
        <v>239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40" t="b">
        <f t="shared" si="28"/>
        <v>1</v>
      </c>
      <c r="M57" s="91" t="s">
        <v>361</v>
      </c>
      <c r="N57" s="91" t="s">
        <v>39</v>
      </c>
      <c r="O57" s="41">
        <v>1</v>
      </c>
      <c r="P57" s="91" t="s">
        <v>112</v>
      </c>
      <c r="Q57" s="41">
        <v>1</v>
      </c>
      <c r="R57" s="41">
        <v>0.01</v>
      </c>
      <c r="S57" s="41">
        <v>1</v>
      </c>
      <c r="T57" s="41">
        <v>0.01</v>
      </c>
      <c r="U57" s="41">
        <v>2</v>
      </c>
      <c r="V57" s="41">
        <v>2.5000000000000001E-2</v>
      </c>
      <c r="W57" s="41">
        <v>0</v>
      </c>
      <c r="X57" s="41">
        <v>0</v>
      </c>
      <c r="Y57" s="40" t="b">
        <f t="shared" si="29"/>
        <v>0</v>
      </c>
      <c r="Z57" s="41">
        <v>1</v>
      </c>
      <c r="AA57" s="91" t="s">
        <v>39</v>
      </c>
      <c r="AB57" s="41">
        <v>1</v>
      </c>
      <c r="AC57" s="91" t="s">
        <v>262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t="b">
        <f t="shared" si="36"/>
        <v>0</v>
      </c>
      <c r="AM57" s="51" t="s">
        <v>361</v>
      </c>
      <c r="AN57" s="51" t="s">
        <v>39</v>
      </c>
      <c r="AO57" s="52">
        <v>1</v>
      </c>
      <c r="AP57" s="51" t="s">
        <v>112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4" t="s">
        <v>361</v>
      </c>
      <c r="BD57" s="54" t="s">
        <v>39</v>
      </c>
      <c r="BE57" s="55">
        <v>1</v>
      </c>
      <c r="BF57" s="54" t="s">
        <v>112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40" t="b">
        <f t="shared" si="28"/>
        <v>1</v>
      </c>
      <c r="M58" s="91" t="s">
        <v>361</v>
      </c>
      <c r="N58" s="91" t="s">
        <v>39</v>
      </c>
      <c r="O58" s="41">
        <v>1</v>
      </c>
      <c r="P58" s="91" t="s">
        <v>261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0" t="b">
        <f t="shared" si="29"/>
        <v>0</v>
      </c>
      <c r="Z58" s="41">
        <v>1</v>
      </c>
      <c r="AA58" s="91" t="s">
        <v>39</v>
      </c>
      <c r="AB58" s="41">
        <v>1</v>
      </c>
      <c r="AC58" s="91" t="s">
        <v>263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1.1000000000000001E-3</v>
      </c>
      <c r="AJ58" s="41">
        <v>0</v>
      </c>
      <c r="AK58" s="41">
        <v>0</v>
      </c>
      <c r="AL58" t="b">
        <f t="shared" si="36"/>
        <v>0</v>
      </c>
      <c r="AM58" s="51" t="s">
        <v>361</v>
      </c>
      <c r="AN58" s="51" t="s">
        <v>39</v>
      </c>
      <c r="AO58" s="52">
        <v>1</v>
      </c>
      <c r="AP58" s="51" t="s">
        <v>261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4" t="s">
        <v>361</v>
      </c>
      <c r="BD58" s="54" t="s">
        <v>39</v>
      </c>
      <c r="BE58" s="55">
        <v>1</v>
      </c>
      <c r="BF58" s="54" t="s">
        <v>261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40" t="b">
        <f t="shared" si="28"/>
        <v>1</v>
      </c>
      <c r="M59" s="91" t="s">
        <v>365</v>
      </c>
      <c r="N59" s="91" t="s">
        <v>39</v>
      </c>
      <c r="O59" s="41">
        <v>1</v>
      </c>
      <c r="P59" s="91" t="s">
        <v>262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0" t="b">
        <f t="shared" si="29"/>
        <v>0</v>
      </c>
      <c r="Z59" s="41">
        <v>1</v>
      </c>
      <c r="AA59" s="91" t="s">
        <v>39</v>
      </c>
      <c r="AB59" s="41">
        <v>1</v>
      </c>
      <c r="AC59" s="91" t="s">
        <v>138</v>
      </c>
      <c r="AD59" s="41">
        <v>0</v>
      </c>
      <c r="AE59" s="41">
        <v>0</v>
      </c>
      <c r="AF59" s="41">
        <v>0</v>
      </c>
      <c r="AG59" s="41">
        <v>0</v>
      </c>
      <c r="AH59" s="41">
        <v>1</v>
      </c>
      <c r="AI59" s="41">
        <v>1.4999999999999999E-2</v>
      </c>
      <c r="AJ59" s="41">
        <v>0</v>
      </c>
      <c r="AK59" s="41">
        <v>0</v>
      </c>
      <c r="AL59" t="b">
        <f t="shared" si="36"/>
        <v>0</v>
      </c>
      <c r="AM59" s="51" t="s">
        <v>365</v>
      </c>
      <c r="AN59" s="51" t="s">
        <v>39</v>
      </c>
      <c r="AO59" s="52">
        <v>1</v>
      </c>
      <c r="AP59" s="51" t="s">
        <v>262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4" t="s">
        <v>365</v>
      </c>
      <c r="BD59" s="54" t="s">
        <v>39</v>
      </c>
      <c r="BE59" s="55">
        <v>1</v>
      </c>
      <c r="BF59" s="54" t="s">
        <v>262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40" t="b">
        <f t="shared" si="28"/>
        <v>1</v>
      </c>
      <c r="M60" s="91" t="s">
        <v>363</v>
      </c>
      <c r="N60" s="91" t="s">
        <v>39</v>
      </c>
      <c r="O60" s="41">
        <v>1</v>
      </c>
      <c r="P60" s="91" t="s">
        <v>263</v>
      </c>
      <c r="Q60" s="41">
        <v>0</v>
      </c>
      <c r="R60" s="41">
        <v>0</v>
      </c>
      <c r="S60" s="41">
        <v>0</v>
      </c>
      <c r="T60" s="41">
        <v>0</v>
      </c>
      <c r="U60" s="41">
        <v>1</v>
      </c>
      <c r="V60" s="41">
        <v>1.1000000000000001E-3</v>
      </c>
      <c r="W60" s="41">
        <v>0</v>
      </c>
      <c r="X60" s="41">
        <v>0</v>
      </c>
      <c r="Y60" s="40" t="b">
        <f t="shared" si="29"/>
        <v>0</v>
      </c>
      <c r="Z60" s="41">
        <v>1</v>
      </c>
      <c r="AA60" s="91" t="s">
        <v>39</v>
      </c>
      <c r="AB60" s="41">
        <v>1</v>
      </c>
      <c r="AC60" s="91" t="s">
        <v>193</v>
      </c>
      <c r="AD60" s="41">
        <v>1</v>
      </c>
      <c r="AE60" s="41">
        <v>0.01</v>
      </c>
      <c r="AF60" s="41">
        <v>1</v>
      </c>
      <c r="AG60" s="41">
        <v>0.01</v>
      </c>
      <c r="AH60" s="41">
        <v>1</v>
      </c>
      <c r="AI60" s="41">
        <v>0.01</v>
      </c>
      <c r="AJ60" s="41">
        <v>0</v>
      </c>
      <c r="AK60" s="41">
        <v>0</v>
      </c>
      <c r="AL60" t="b">
        <f t="shared" si="36"/>
        <v>0</v>
      </c>
      <c r="AM60" s="51" t="s">
        <v>363</v>
      </c>
      <c r="AN60" s="51" t="s">
        <v>39</v>
      </c>
      <c r="AO60" s="52">
        <v>1</v>
      </c>
      <c r="AP60" s="51" t="s">
        <v>263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4" t="s">
        <v>363</v>
      </c>
      <c r="BD60" s="54" t="s">
        <v>39</v>
      </c>
      <c r="BE60" s="55">
        <v>1</v>
      </c>
      <c r="BF60" s="54" t="s">
        <v>263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40" t="b">
        <f t="shared" si="28"/>
        <v>1</v>
      </c>
      <c r="M61" s="91" t="s">
        <v>365</v>
      </c>
      <c r="N61" s="91" t="s">
        <v>39</v>
      </c>
      <c r="O61" s="41">
        <v>1</v>
      </c>
      <c r="P61" s="91" t="s">
        <v>138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1.4999999999999999E-2</v>
      </c>
      <c r="W61" s="41">
        <v>0</v>
      </c>
      <c r="X61" s="41">
        <v>0</v>
      </c>
      <c r="Y61" s="40" t="b">
        <f t="shared" si="29"/>
        <v>0</v>
      </c>
      <c r="Z61" s="41">
        <v>1</v>
      </c>
      <c r="AA61" s="91" t="s">
        <v>39</v>
      </c>
      <c r="AB61" s="41">
        <v>1</v>
      </c>
      <c r="AC61" s="91" t="s">
        <v>108</v>
      </c>
      <c r="AD61" s="41">
        <v>2</v>
      </c>
      <c r="AE61" s="41">
        <v>1.3100000000000001E-2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t="b">
        <f t="shared" si="36"/>
        <v>0</v>
      </c>
      <c r="AM61" s="51" t="s">
        <v>365</v>
      </c>
      <c r="AN61" s="51" t="s">
        <v>39</v>
      </c>
      <c r="AO61" s="52">
        <v>1</v>
      </c>
      <c r="AP61" s="51" t="s">
        <v>138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4" t="s">
        <v>365</v>
      </c>
      <c r="BD61" s="54" t="s">
        <v>39</v>
      </c>
      <c r="BE61" s="55">
        <v>1</v>
      </c>
      <c r="BF61" s="54" t="s">
        <v>138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40" t="b">
        <f t="shared" si="28"/>
        <v>1</v>
      </c>
      <c r="M62" s="91" t="s">
        <v>363</v>
      </c>
      <c r="N62" s="91" t="s">
        <v>39</v>
      </c>
      <c r="O62" s="41">
        <v>1</v>
      </c>
      <c r="P62" s="91" t="s">
        <v>193</v>
      </c>
      <c r="Q62" s="41">
        <v>1</v>
      </c>
      <c r="R62" s="41">
        <v>0.01</v>
      </c>
      <c r="S62" s="41">
        <v>1</v>
      </c>
      <c r="T62" s="41">
        <v>0.01</v>
      </c>
      <c r="U62" s="41">
        <v>1</v>
      </c>
      <c r="V62" s="41">
        <v>0.01</v>
      </c>
      <c r="W62" s="41">
        <v>0</v>
      </c>
      <c r="X62" s="41">
        <v>0</v>
      </c>
      <c r="Y62" s="40" t="b">
        <f t="shared" si="29"/>
        <v>0</v>
      </c>
      <c r="Z62" s="41">
        <v>1</v>
      </c>
      <c r="AA62" s="91" t="s">
        <v>39</v>
      </c>
      <c r="AB62" s="41">
        <v>1</v>
      </c>
      <c r="AC62" s="91" t="s">
        <v>264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t="b">
        <f t="shared" si="36"/>
        <v>0</v>
      </c>
      <c r="AM62" s="51" t="s">
        <v>363</v>
      </c>
      <c r="AN62" s="51" t="s">
        <v>39</v>
      </c>
      <c r="AO62" s="52">
        <v>1</v>
      </c>
      <c r="AP62" s="51" t="s">
        <v>193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4" t="s">
        <v>363</v>
      </c>
      <c r="BD62" s="54" t="s">
        <v>39</v>
      </c>
      <c r="BE62" s="55">
        <v>1</v>
      </c>
      <c r="BF62" s="54" t="s">
        <v>193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40" t="b">
        <f t="shared" si="28"/>
        <v>1</v>
      </c>
      <c r="M63" s="91" t="s">
        <v>363</v>
      </c>
      <c r="N63" s="91" t="s">
        <v>39</v>
      </c>
      <c r="O63" s="41">
        <v>1</v>
      </c>
      <c r="P63" s="91" t="s">
        <v>108</v>
      </c>
      <c r="Q63" s="41">
        <v>1</v>
      </c>
      <c r="R63" s="41">
        <v>1.2E-2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0" t="b">
        <f t="shared" si="29"/>
        <v>0</v>
      </c>
      <c r="Z63" s="41">
        <v>1</v>
      </c>
      <c r="AA63" s="91" t="s">
        <v>39</v>
      </c>
      <c r="AB63" s="41">
        <v>1</v>
      </c>
      <c r="AC63" s="91" t="s">
        <v>240</v>
      </c>
      <c r="AD63" s="41">
        <v>5</v>
      </c>
      <c r="AE63" s="41">
        <v>0.5161</v>
      </c>
      <c r="AF63" s="41">
        <v>5</v>
      </c>
      <c r="AG63" s="41">
        <v>0.5161</v>
      </c>
      <c r="AH63" s="41">
        <v>2</v>
      </c>
      <c r="AI63" s="41">
        <v>0.105</v>
      </c>
      <c r="AJ63" s="41">
        <v>0</v>
      </c>
      <c r="AK63" s="41">
        <v>0</v>
      </c>
      <c r="AL63" t="b">
        <f t="shared" si="36"/>
        <v>0</v>
      </c>
      <c r="AM63" s="51" t="s">
        <v>363</v>
      </c>
      <c r="AN63" s="51" t="s">
        <v>39</v>
      </c>
      <c r="AO63" s="52">
        <v>1</v>
      </c>
      <c r="AP63" s="51" t="s">
        <v>108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4" t="s">
        <v>363</v>
      </c>
      <c r="BD63" s="54" t="s">
        <v>39</v>
      </c>
      <c r="BE63" s="55">
        <v>1</v>
      </c>
      <c r="BF63" s="54" t="s">
        <v>108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40" t="b">
        <f t="shared" si="28"/>
        <v>1</v>
      </c>
      <c r="M64" s="91" t="s">
        <v>361</v>
      </c>
      <c r="N64" s="91" t="s">
        <v>39</v>
      </c>
      <c r="O64" s="41">
        <v>1</v>
      </c>
      <c r="P64" s="91" t="s">
        <v>264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0" t="b">
        <f t="shared" si="29"/>
        <v>0</v>
      </c>
      <c r="Z64" s="41">
        <v>1</v>
      </c>
      <c r="AA64" s="91" t="s">
        <v>39</v>
      </c>
      <c r="AB64" s="41">
        <v>1</v>
      </c>
      <c r="AC64" s="91" t="s">
        <v>221</v>
      </c>
      <c r="AD64" s="41">
        <v>3</v>
      </c>
      <c r="AE64" s="41">
        <v>2.6000000000000002E-2</v>
      </c>
      <c r="AF64" s="41">
        <v>3</v>
      </c>
      <c r="AG64" s="41">
        <v>2.6000000000000002E-2</v>
      </c>
      <c r="AH64" s="41">
        <v>1</v>
      </c>
      <c r="AI64" s="41">
        <v>8.9999999999999993E-3</v>
      </c>
      <c r="AJ64" s="41">
        <v>0</v>
      </c>
      <c r="AK64" s="41">
        <v>0</v>
      </c>
      <c r="AL64" t="b">
        <f t="shared" si="36"/>
        <v>0</v>
      </c>
      <c r="AM64" s="51" t="s">
        <v>361</v>
      </c>
      <c r="AN64" s="51" t="s">
        <v>39</v>
      </c>
      <c r="AO64" s="52">
        <v>1</v>
      </c>
      <c r="AP64" s="51" t="s">
        <v>264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4" t="s">
        <v>361</v>
      </c>
      <c r="BD64" s="54" t="s">
        <v>39</v>
      </c>
      <c r="BE64" s="55">
        <v>1</v>
      </c>
      <c r="BF64" s="54" t="s">
        <v>264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40" t="b">
        <f t="shared" si="28"/>
        <v>1</v>
      </c>
      <c r="M65" s="91" t="s">
        <v>362</v>
      </c>
      <c r="N65" s="91" t="s">
        <v>39</v>
      </c>
      <c r="O65" s="41">
        <v>1</v>
      </c>
      <c r="P65" s="91" t="s">
        <v>240</v>
      </c>
      <c r="Q65" s="41">
        <v>4</v>
      </c>
      <c r="R65" s="41">
        <v>0.51500000000000001</v>
      </c>
      <c r="S65" s="41">
        <v>3</v>
      </c>
      <c r="T65" s="41">
        <v>0.11499999999999999</v>
      </c>
      <c r="U65" s="41">
        <v>2</v>
      </c>
      <c r="V65" s="41">
        <v>0.105</v>
      </c>
      <c r="W65" s="41">
        <v>0</v>
      </c>
      <c r="X65" s="41">
        <v>0</v>
      </c>
      <c r="Y65" s="40" t="b">
        <f t="shared" si="29"/>
        <v>0</v>
      </c>
      <c r="Z65" s="41">
        <v>1</v>
      </c>
      <c r="AA65" s="91" t="s">
        <v>39</v>
      </c>
      <c r="AB65" s="41">
        <v>1</v>
      </c>
      <c r="AC65" s="91" t="s">
        <v>139</v>
      </c>
      <c r="AD65" s="41">
        <v>1</v>
      </c>
      <c r="AE65" s="41">
        <v>6.0000000000000001E-3</v>
      </c>
      <c r="AF65" s="41">
        <v>1</v>
      </c>
      <c r="AG65" s="41">
        <v>6.0000000000000001E-3</v>
      </c>
      <c r="AH65" s="41">
        <v>0</v>
      </c>
      <c r="AI65" s="41">
        <v>0</v>
      </c>
      <c r="AJ65" s="41">
        <v>0</v>
      </c>
      <c r="AK65" s="41">
        <v>0</v>
      </c>
      <c r="AL65" t="b">
        <f t="shared" si="36"/>
        <v>0</v>
      </c>
      <c r="AM65" s="51" t="s">
        <v>362</v>
      </c>
      <c r="AN65" s="51" t="s">
        <v>39</v>
      </c>
      <c r="AO65" s="52">
        <v>1</v>
      </c>
      <c r="AP65" s="51" t="s">
        <v>240</v>
      </c>
      <c r="AQ65" s="52">
        <v>0</v>
      </c>
      <c r="AR65" s="52">
        <v>0</v>
      </c>
      <c r="AS65" s="52">
        <v>0</v>
      </c>
      <c r="AT65" s="52">
        <v>0</v>
      </c>
      <c r="AU65" s="52">
        <v>1</v>
      </c>
      <c r="AV65" s="52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4" t="s">
        <v>362</v>
      </c>
      <c r="BD65" s="54" t="s">
        <v>39</v>
      </c>
      <c r="BE65" s="55">
        <v>1</v>
      </c>
      <c r="BF65" s="54" t="s">
        <v>240</v>
      </c>
      <c r="BG65" s="55">
        <v>0</v>
      </c>
      <c r="BH65" s="55">
        <v>0</v>
      </c>
      <c r="BI65" s="55">
        <v>0</v>
      </c>
      <c r="BJ65" s="55">
        <v>0</v>
      </c>
      <c r="BK65" s="55">
        <v>1</v>
      </c>
      <c r="BL65" s="55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40" t="b">
        <f t="shared" si="28"/>
        <v>1</v>
      </c>
      <c r="M66" s="91" t="s">
        <v>364</v>
      </c>
      <c r="N66" s="91" t="s">
        <v>39</v>
      </c>
      <c r="O66" s="41">
        <v>1</v>
      </c>
      <c r="P66" s="91" t="s">
        <v>221</v>
      </c>
      <c r="Q66" s="41">
        <v>3</v>
      </c>
      <c r="R66" s="41">
        <v>2.6000000000000002E-2</v>
      </c>
      <c r="S66" s="41">
        <v>3</v>
      </c>
      <c r="T66" s="41">
        <v>2.6000000000000002E-2</v>
      </c>
      <c r="U66" s="41">
        <v>1</v>
      </c>
      <c r="V66" s="41">
        <v>8.9999999999999993E-3</v>
      </c>
      <c r="W66" s="41">
        <v>0</v>
      </c>
      <c r="X66" s="41">
        <v>0</v>
      </c>
      <c r="Y66" s="40" t="b">
        <f t="shared" si="29"/>
        <v>0</v>
      </c>
      <c r="Z66" s="41">
        <v>1</v>
      </c>
      <c r="AA66" s="91" t="s">
        <v>39</v>
      </c>
      <c r="AB66" s="41">
        <v>1</v>
      </c>
      <c r="AC66" s="91" t="s">
        <v>265</v>
      </c>
      <c r="AD66" s="41">
        <v>1</v>
      </c>
      <c r="AE66" s="41">
        <v>1.4999999999999999E-2</v>
      </c>
      <c r="AF66" s="41">
        <v>1</v>
      </c>
      <c r="AG66" s="41">
        <v>1.4999999999999999E-2</v>
      </c>
      <c r="AH66" s="41">
        <v>1</v>
      </c>
      <c r="AI66" s="41">
        <v>0.01</v>
      </c>
      <c r="AJ66" s="41">
        <v>0</v>
      </c>
      <c r="AK66" s="41">
        <v>0</v>
      </c>
      <c r="AL66" t="b">
        <f t="shared" si="36"/>
        <v>0</v>
      </c>
      <c r="AM66" s="51" t="s">
        <v>364</v>
      </c>
      <c r="AN66" s="51" t="s">
        <v>39</v>
      </c>
      <c r="AO66" s="52">
        <v>1</v>
      </c>
      <c r="AP66" s="51" t="s">
        <v>221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4" t="s">
        <v>364</v>
      </c>
      <c r="BD66" s="54" t="s">
        <v>39</v>
      </c>
      <c r="BE66" s="55">
        <v>1</v>
      </c>
      <c r="BF66" s="54" t="s">
        <v>221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40" t="b">
        <f t="shared" si="28"/>
        <v>1</v>
      </c>
      <c r="M67" s="91" t="s">
        <v>364</v>
      </c>
      <c r="N67" s="91" t="s">
        <v>39</v>
      </c>
      <c r="O67" s="41">
        <v>1</v>
      </c>
      <c r="P67" s="91" t="s">
        <v>139</v>
      </c>
      <c r="Q67" s="41">
        <v>1</v>
      </c>
      <c r="R67" s="41">
        <v>6.0000000000000001E-3</v>
      </c>
      <c r="S67" s="41">
        <v>1</v>
      </c>
      <c r="T67" s="41">
        <v>6.0000000000000001E-3</v>
      </c>
      <c r="U67" s="41">
        <v>0</v>
      </c>
      <c r="V67" s="41">
        <v>0</v>
      </c>
      <c r="W67" s="41">
        <v>0</v>
      </c>
      <c r="X67" s="41">
        <v>0</v>
      </c>
      <c r="Y67" s="40" t="b">
        <f t="shared" si="29"/>
        <v>0</v>
      </c>
      <c r="Z67" s="41">
        <v>1</v>
      </c>
      <c r="AA67" s="91" t="s">
        <v>39</v>
      </c>
      <c r="AB67" s="41">
        <v>1</v>
      </c>
      <c r="AC67" s="91" t="s">
        <v>266</v>
      </c>
      <c r="AD67" s="41">
        <v>1</v>
      </c>
      <c r="AE67" s="41">
        <v>1.4999999999999999E-2</v>
      </c>
      <c r="AF67" s="41">
        <v>1</v>
      </c>
      <c r="AG67" s="41">
        <v>1.4999999999999999E-2</v>
      </c>
      <c r="AH67" s="41">
        <v>1</v>
      </c>
      <c r="AI67" s="41">
        <v>0.01</v>
      </c>
      <c r="AJ67" s="41">
        <v>0</v>
      </c>
      <c r="AK67" s="41">
        <v>0</v>
      </c>
      <c r="AL67" t="b">
        <f t="shared" si="36"/>
        <v>0</v>
      </c>
      <c r="AM67" s="51" t="s">
        <v>364</v>
      </c>
      <c r="AN67" s="51" t="s">
        <v>39</v>
      </c>
      <c r="AO67" s="52">
        <v>1</v>
      </c>
      <c r="AP67" s="51" t="s">
        <v>139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4" t="s">
        <v>364</v>
      </c>
      <c r="BD67" s="54" t="s">
        <v>39</v>
      </c>
      <c r="BE67" s="55">
        <v>1</v>
      </c>
      <c r="BF67" s="54" t="s">
        <v>139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40" t="b">
        <f t="shared" si="28"/>
        <v>1</v>
      </c>
      <c r="M68" s="91" t="s">
        <v>362</v>
      </c>
      <c r="N68" s="91" t="s">
        <v>39</v>
      </c>
      <c r="O68" s="41">
        <v>1</v>
      </c>
      <c r="P68" s="91" t="s">
        <v>265</v>
      </c>
      <c r="Q68" s="41">
        <v>1</v>
      </c>
      <c r="R68" s="41">
        <v>1.4999999999999999E-2</v>
      </c>
      <c r="S68" s="41">
        <v>1</v>
      </c>
      <c r="T68" s="41">
        <v>1.4999999999999999E-2</v>
      </c>
      <c r="U68" s="41">
        <v>1</v>
      </c>
      <c r="V68" s="41">
        <v>0.01</v>
      </c>
      <c r="W68" s="41">
        <v>0</v>
      </c>
      <c r="X68" s="41">
        <v>0</v>
      </c>
      <c r="Y68" s="40" t="b">
        <f t="shared" si="29"/>
        <v>0</v>
      </c>
      <c r="Z68" s="41">
        <v>1</v>
      </c>
      <c r="AA68" s="91" t="s">
        <v>39</v>
      </c>
      <c r="AB68" s="41">
        <v>1</v>
      </c>
      <c r="AC68" s="91" t="s">
        <v>111</v>
      </c>
      <c r="AD68" s="41">
        <v>2</v>
      </c>
      <c r="AE68" s="41">
        <v>1.0999999999999999E-2</v>
      </c>
      <c r="AF68" s="41">
        <v>2</v>
      </c>
      <c r="AG68" s="41">
        <v>1.0999999999999999E-2</v>
      </c>
      <c r="AH68" s="41">
        <v>2</v>
      </c>
      <c r="AI68" s="41">
        <v>1.0999999999999999E-2</v>
      </c>
      <c r="AJ68" s="41">
        <v>0</v>
      </c>
      <c r="AK68" s="41">
        <v>0</v>
      </c>
      <c r="AL68" t="b">
        <f t="shared" si="36"/>
        <v>0</v>
      </c>
      <c r="AM68" s="51" t="s">
        <v>362</v>
      </c>
      <c r="AN68" s="51" t="s">
        <v>39</v>
      </c>
      <c r="AO68" s="52">
        <v>1</v>
      </c>
      <c r="AP68" s="51" t="s">
        <v>265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4" t="s">
        <v>362</v>
      </c>
      <c r="BD68" s="54" t="s">
        <v>39</v>
      </c>
      <c r="BE68" s="55">
        <v>1</v>
      </c>
      <c r="BF68" s="54" t="s">
        <v>265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40" t="b">
        <f t="shared" si="28"/>
        <v>1</v>
      </c>
      <c r="M69" s="91" t="s">
        <v>363</v>
      </c>
      <c r="N69" s="91" t="s">
        <v>39</v>
      </c>
      <c r="O69" s="41">
        <v>1</v>
      </c>
      <c r="P69" s="91" t="s">
        <v>266</v>
      </c>
      <c r="Q69" s="41">
        <v>1</v>
      </c>
      <c r="R69" s="41">
        <v>1.4999999999999999E-2</v>
      </c>
      <c r="S69" s="41">
        <v>1</v>
      </c>
      <c r="T69" s="41">
        <v>1.4999999999999999E-2</v>
      </c>
      <c r="U69" s="41">
        <v>1</v>
      </c>
      <c r="V69" s="41">
        <v>0.01</v>
      </c>
      <c r="W69" s="41">
        <v>0</v>
      </c>
      <c r="X69" s="41">
        <v>0</v>
      </c>
      <c r="Y69" s="40" t="b">
        <f t="shared" si="29"/>
        <v>0</v>
      </c>
      <c r="Z69" s="41">
        <v>1</v>
      </c>
      <c r="AA69" s="91" t="s">
        <v>39</v>
      </c>
      <c r="AB69" s="41">
        <v>1</v>
      </c>
      <c r="AC69" s="91" t="s">
        <v>194</v>
      </c>
      <c r="AD69" s="41">
        <v>5</v>
      </c>
      <c r="AE69" s="41">
        <v>0.113</v>
      </c>
      <c r="AF69" s="41">
        <v>4</v>
      </c>
      <c r="AG69" s="41">
        <v>5.2999999999999999E-2</v>
      </c>
      <c r="AH69" s="41">
        <v>1</v>
      </c>
      <c r="AI69" s="41">
        <v>1.4E-2</v>
      </c>
      <c r="AJ69" s="41">
        <v>1</v>
      </c>
      <c r="AK69" s="41">
        <v>0.06</v>
      </c>
      <c r="AL69" t="b">
        <f t="shared" si="36"/>
        <v>0</v>
      </c>
      <c r="AM69" s="51" t="s">
        <v>363</v>
      </c>
      <c r="AN69" s="51" t="s">
        <v>39</v>
      </c>
      <c r="AO69" s="52">
        <v>1</v>
      </c>
      <c r="AP69" s="51" t="s">
        <v>266</v>
      </c>
      <c r="AQ69" s="52">
        <v>1</v>
      </c>
      <c r="AR69" s="52">
        <v>1.4999999999999999E-2</v>
      </c>
      <c r="AS69" s="52">
        <v>1</v>
      </c>
      <c r="AT69" s="52">
        <v>1.4999999999999999E-2</v>
      </c>
      <c r="AU69" s="52">
        <v>0</v>
      </c>
      <c r="AV69" s="52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4" t="s">
        <v>363</v>
      </c>
      <c r="BD69" s="54" t="s">
        <v>39</v>
      </c>
      <c r="BE69" s="55">
        <v>1</v>
      </c>
      <c r="BF69" s="54" t="s">
        <v>266</v>
      </c>
      <c r="BG69" s="55">
        <v>1</v>
      </c>
      <c r="BH69" s="55">
        <v>1.4999999999999999E-2</v>
      </c>
      <c r="BI69" s="55">
        <v>1</v>
      </c>
      <c r="BJ69" s="55">
        <v>1.4999999999999999E-2</v>
      </c>
      <c r="BK69" s="55">
        <v>0</v>
      </c>
      <c r="BL69" s="55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40" t="b">
        <f t="shared" si="28"/>
        <v>1</v>
      </c>
      <c r="M70" s="91" t="s">
        <v>362</v>
      </c>
      <c r="N70" s="91" t="s">
        <v>39</v>
      </c>
      <c r="O70" s="41">
        <v>1</v>
      </c>
      <c r="P70" s="91" t="s">
        <v>111</v>
      </c>
      <c r="Q70" s="41">
        <v>2</v>
      </c>
      <c r="R70" s="41">
        <v>1.0999999999999999E-2</v>
      </c>
      <c r="S70" s="41">
        <v>2</v>
      </c>
      <c r="T70" s="41">
        <v>1.0999999999999999E-2</v>
      </c>
      <c r="U70" s="41">
        <v>1</v>
      </c>
      <c r="V70" s="41">
        <v>0.01</v>
      </c>
      <c r="W70" s="41">
        <v>0</v>
      </c>
      <c r="X70" s="41">
        <v>0</v>
      </c>
      <c r="Y70" s="40" t="b">
        <f t="shared" si="29"/>
        <v>0</v>
      </c>
      <c r="Z70" s="41">
        <v>1</v>
      </c>
      <c r="AA70" s="91" t="s">
        <v>39</v>
      </c>
      <c r="AB70" s="41">
        <v>1</v>
      </c>
      <c r="AC70" s="91" t="s">
        <v>267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t="b">
        <f t="shared" si="36"/>
        <v>0</v>
      </c>
      <c r="AM70" s="51" t="s">
        <v>362</v>
      </c>
      <c r="AN70" s="51" t="s">
        <v>39</v>
      </c>
      <c r="AO70" s="52">
        <v>1</v>
      </c>
      <c r="AP70" s="51" t="s">
        <v>111</v>
      </c>
      <c r="AQ70" s="52">
        <v>0</v>
      </c>
      <c r="AR70" s="52">
        <v>0</v>
      </c>
      <c r="AS70" s="52">
        <v>0</v>
      </c>
      <c r="AT70" s="52">
        <v>0</v>
      </c>
      <c r="AU70" s="52">
        <v>1</v>
      </c>
      <c r="AV70" s="52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4" t="s">
        <v>362</v>
      </c>
      <c r="BD70" s="54" t="s">
        <v>39</v>
      </c>
      <c r="BE70" s="55">
        <v>1</v>
      </c>
      <c r="BF70" s="54" t="s">
        <v>111</v>
      </c>
      <c r="BG70" s="55">
        <v>0</v>
      </c>
      <c r="BH70" s="55">
        <v>0</v>
      </c>
      <c r="BI70" s="55">
        <v>0</v>
      </c>
      <c r="BJ70" s="55">
        <v>0</v>
      </c>
      <c r="BK70" s="55">
        <v>1</v>
      </c>
      <c r="BL70" s="55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40" t="b">
        <f t="shared" si="28"/>
        <v>1</v>
      </c>
      <c r="M71" s="91" t="s">
        <v>361</v>
      </c>
      <c r="N71" s="91" t="s">
        <v>39</v>
      </c>
      <c r="O71" s="41">
        <v>1</v>
      </c>
      <c r="P71" s="91" t="s">
        <v>194</v>
      </c>
      <c r="Q71" s="41">
        <v>4</v>
      </c>
      <c r="R71" s="41">
        <v>0.108</v>
      </c>
      <c r="S71" s="41">
        <v>2</v>
      </c>
      <c r="T71" s="41">
        <v>3.4000000000000002E-2</v>
      </c>
      <c r="U71" s="41">
        <v>1</v>
      </c>
      <c r="V71" s="41">
        <v>1.4E-2</v>
      </c>
      <c r="W71" s="41">
        <v>1</v>
      </c>
      <c r="X71" s="41">
        <v>0.06</v>
      </c>
      <c r="Y71" s="40" t="b">
        <f t="shared" si="29"/>
        <v>0</v>
      </c>
      <c r="Z71" s="41">
        <v>1</v>
      </c>
      <c r="AA71" s="91" t="s">
        <v>39</v>
      </c>
      <c r="AB71" s="41">
        <v>1</v>
      </c>
      <c r="AC71" s="91" t="s">
        <v>140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t="b">
        <f t="shared" si="36"/>
        <v>0</v>
      </c>
      <c r="AM71" s="51" t="s">
        <v>361</v>
      </c>
      <c r="AN71" s="51" t="s">
        <v>39</v>
      </c>
      <c r="AO71" s="52">
        <v>1</v>
      </c>
      <c r="AP71" s="51" t="s">
        <v>194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4" t="s">
        <v>361</v>
      </c>
      <c r="BD71" s="54" t="s">
        <v>39</v>
      </c>
      <c r="BE71" s="55">
        <v>1</v>
      </c>
      <c r="BF71" s="54" t="s">
        <v>194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40" t="b">
        <f t="shared" si="28"/>
        <v>1</v>
      </c>
      <c r="M72" s="91" t="s">
        <v>362</v>
      </c>
      <c r="N72" s="91" t="s">
        <v>39</v>
      </c>
      <c r="O72" s="41">
        <v>1</v>
      </c>
      <c r="P72" s="91" t="s">
        <v>267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0" t="b">
        <f t="shared" si="29"/>
        <v>0</v>
      </c>
      <c r="Z72" s="41">
        <v>1</v>
      </c>
      <c r="AA72" s="91" t="s">
        <v>39</v>
      </c>
      <c r="AB72" s="41">
        <v>1</v>
      </c>
      <c r="AC72" s="91" t="s">
        <v>54</v>
      </c>
      <c r="AD72" s="41">
        <v>46</v>
      </c>
      <c r="AE72" s="41">
        <v>0.41850000000000021</v>
      </c>
      <c r="AF72" s="41">
        <v>43</v>
      </c>
      <c r="AG72" s="41">
        <v>0.40150000000000019</v>
      </c>
      <c r="AH72" s="41">
        <v>31</v>
      </c>
      <c r="AI72" s="41">
        <v>0.25650000000000012</v>
      </c>
      <c r="AJ72" s="41">
        <v>1</v>
      </c>
      <c r="AK72" s="41">
        <v>5.0000000000000001E-3</v>
      </c>
      <c r="AL72" t="b">
        <f t="shared" si="36"/>
        <v>0</v>
      </c>
      <c r="AM72" s="51" t="s">
        <v>362</v>
      </c>
      <c r="AN72" s="51" t="s">
        <v>39</v>
      </c>
      <c r="AO72" s="52">
        <v>1</v>
      </c>
      <c r="AP72" s="51" t="s">
        <v>267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4" t="s">
        <v>362</v>
      </c>
      <c r="BD72" s="54" t="s">
        <v>39</v>
      </c>
      <c r="BE72" s="55">
        <v>1</v>
      </c>
      <c r="BF72" s="54" t="s">
        <v>267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40" t="b">
        <f t="shared" si="28"/>
        <v>1</v>
      </c>
      <c r="M73" s="91" t="s">
        <v>364</v>
      </c>
      <c r="N73" s="91" t="s">
        <v>39</v>
      </c>
      <c r="O73" s="41">
        <v>1</v>
      </c>
      <c r="P73" s="91" t="s">
        <v>140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0" t="b">
        <f t="shared" si="29"/>
        <v>0</v>
      </c>
      <c r="Z73" s="41">
        <v>1</v>
      </c>
      <c r="AA73" s="91" t="s">
        <v>39</v>
      </c>
      <c r="AB73" s="41">
        <v>1</v>
      </c>
      <c r="AC73" s="91" t="s">
        <v>168</v>
      </c>
      <c r="AD73" s="41">
        <v>3</v>
      </c>
      <c r="AE73" s="41">
        <v>1.9E-2</v>
      </c>
      <c r="AF73" s="41">
        <v>3</v>
      </c>
      <c r="AG73" s="41">
        <v>1.9E-2</v>
      </c>
      <c r="AH73" s="41">
        <v>5</v>
      </c>
      <c r="AI73" s="41">
        <v>4.7999999999999994E-2</v>
      </c>
      <c r="AJ73" s="41">
        <v>0</v>
      </c>
      <c r="AK73" s="41">
        <v>0</v>
      </c>
      <c r="AL73" t="b">
        <f t="shared" si="36"/>
        <v>0</v>
      </c>
      <c r="AM73" s="51" t="s">
        <v>364</v>
      </c>
      <c r="AN73" s="51" t="s">
        <v>39</v>
      </c>
      <c r="AO73" s="52">
        <v>1</v>
      </c>
      <c r="AP73" s="51" t="s">
        <v>140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4" t="s">
        <v>364</v>
      </c>
      <c r="BD73" s="54" t="s">
        <v>39</v>
      </c>
      <c r="BE73" s="55">
        <v>1</v>
      </c>
      <c r="BF73" s="54" t="s">
        <v>140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40" t="b">
        <f t="shared" si="28"/>
        <v>1</v>
      </c>
      <c r="M74" s="91" t="s">
        <v>361</v>
      </c>
      <c r="N74" s="91" t="s">
        <v>39</v>
      </c>
      <c r="O74" s="41">
        <v>1</v>
      </c>
      <c r="P74" s="91" t="s">
        <v>54</v>
      </c>
      <c r="Q74" s="41">
        <v>41</v>
      </c>
      <c r="R74" s="41">
        <v>0.37650000000000017</v>
      </c>
      <c r="S74" s="41">
        <v>33</v>
      </c>
      <c r="T74" s="41">
        <v>0.31950000000000012</v>
      </c>
      <c r="U74" s="41">
        <v>27</v>
      </c>
      <c r="V74" s="41">
        <v>0.22550000000000009</v>
      </c>
      <c r="W74" s="41">
        <v>1</v>
      </c>
      <c r="X74" s="41">
        <v>5.0000000000000001E-3</v>
      </c>
      <c r="Y74" s="40" t="b">
        <f t="shared" si="29"/>
        <v>0</v>
      </c>
      <c r="Z74" s="41">
        <v>1</v>
      </c>
      <c r="AA74" s="91" t="s">
        <v>39</v>
      </c>
      <c r="AB74" s="41">
        <v>1</v>
      </c>
      <c r="AC74" s="91" t="s">
        <v>268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t="b">
        <f t="shared" si="36"/>
        <v>0</v>
      </c>
      <c r="AM74" s="51" t="s">
        <v>361</v>
      </c>
      <c r="AN74" s="51" t="s">
        <v>39</v>
      </c>
      <c r="AO74" s="52">
        <v>1</v>
      </c>
      <c r="AP74" s="51" t="s">
        <v>54</v>
      </c>
      <c r="AQ74" s="52">
        <v>2</v>
      </c>
      <c r="AR74" s="52">
        <v>1.6E-2</v>
      </c>
      <c r="AS74" s="52">
        <v>3</v>
      </c>
      <c r="AT74" s="52">
        <v>0.02</v>
      </c>
      <c r="AU74" s="52">
        <v>5</v>
      </c>
      <c r="AV74" s="52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4" t="s">
        <v>361</v>
      </c>
      <c r="BD74" s="54" t="s">
        <v>39</v>
      </c>
      <c r="BE74" s="55">
        <v>1</v>
      </c>
      <c r="BF74" s="54" t="s">
        <v>54</v>
      </c>
      <c r="BG74" s="55">
        <v>2</v>
      </c>
      <c r="BH74" s="55">
        <v>1.6E-2</v>
      </c>
      <c r="BI74" s="55">
        <v>3</v>
      </c>
      <c r="BJ74" s="55">
        <v>0.02</v>
      </c>
      <c r="BK74" s="55">
        <v>5</v>
      </c>
      <c r="BL74" s="55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40" t="b">
        <f t="shared" si="28"/>
        <v>1</v>
      </c>
      <c r="M75" s="91" t="s">
        <v>365</v>
      </c>
      <c r="N75" s="91" t="s">
        <v>39</v>
      </c>
      <c r="O75" s="41">
        <v>1</v>
      </c>
      <c r="P75" s="91" t="s">
        <v>168</v>
      </c>
      <c r="Q75" s="41">
        <v>3</v>
      </c>
      <c r="R75" s="41">
        <v>1.9E-2</v>
      </c>
      <c r="S75" s="41">
        <v>3</v>
      </c>
      <c r="T75" s="41">
        <v>1.9E-2</v>
      </c>
      <c r="U75" s="41">
        <v>5</v>
      </c>
      <c r="V75" s="41">
        <v>4.7999999999999994E-2</v>
      </c>
      <c r="W75" s="41">
        <v>0</v>
      </c>
      <c r="X75" s="41">
        <v>0</v>
      </c>
      <c r="Y75" s="40" t="b">
        <f t="shared" si="29"/>
        <v>0</v>
      </c>
      <c r="Z75" s="41">
        <v>1</v>
      </c>
      <c r="AA75" s="91" t="s">
        <v>39</v>
      </c>
      <c r="AB75" s="41">
        <v>1</v>
      </c>
      <c r="AC75" s="91" t="s">
        <v>181</v>
      </c>
      <c r="AD75" s="41">
        <v>3</v>
      </c>
      <c r="AE75" s="41">
        <v>3.4000000000000002E-2</v>
      </c>
      <c r="AF75" s="41">
        <v>1</v>
      </c>
      <c r="AG75" s="41">
        <v>8.9999999999999993E-3</v>
      </c>
      <c r="AH75" s="41">
        <v>0</v>
      </c>
      <c r="AI75" s="41">
        <v>0</v>
      </c>
      <c r="AJ75" s="41">
        <v>0</v>
      </c>
      <c r="AK75" s="41">
        <v>0</v>
      </c>
      <c r="AL75" t="b">
        <f t="shared" si="36"/>
        <v>0</v>
      </c>
      <c r="AM75" s="51" t="s">
        <v>365</v>
      </c>
      <c r="AN75" s="51" t="s">
        <v>39</v>
      </c>
      <c r="AO75" s="52">
        <v>1</v>
      </c>
      <c r="AP75" s="51" t="s">
        <v>168</v>
      </c>
      <c r="AQ75" s="52">
        <v>1</v>
      </c>
      <c r="AR75" s="52">
        <v>5.0000000000000001E-3</v>
      </c>
      <c r="AS75" s="52">
        <v>1</v>
      </c>
      <c r="AT75" s="52">
        <v>5.0000000000000001E-3</v>
      </c>
      <c r="AU75" s="52">
        <v>0</v>
      </c>
      <c r="AV75" s="52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4" t="s">
        <v>365</v>
      </c>
      <c r="BD75" s="54" t="s">
        <v>39</v>
      </c>
      <c r="BE75" s="55">
        <v>1</v>
      </c>
      <c r="BF75" s="54" t="s">
        <v>168</v>
      </c>
      <c r="BG75" s="55">
        <v>1</v>
      </c>
      <c r="BH75" s="55">
        <v>5.0000000000000001E-3</v>
      </c>
      <c r="BI75" s="55">
        <v>1</v>
      </c>
      <c r="BJ75" s="55">
        <v>5.0000000000000001E-3</v>
      </c>
      <c r="BK75" s="55">
        <v>0</v>
      </c>
      <c r="BL75" s="55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40" t="b">
        <f t="shared" si="28"/>
        <v>1</v>
      </c>
      <c r="M76" s="91" t="s">
        <v>364</v>
      </c>
      <c r="N76" s="91" t="s">
        <v>39</v>
      </c>
      <c r="O76" s="41">
        <v>1</v>
      </c>
      <c r="P76" s="91" t="s">
        <v>268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0" t="b">
        <f t="shared" si="29"/>
        <v>0</v>
      </c>
      <c r="Z76" s="41">
        <v>1</v>
      </c>
      <c r="AA76" s="91" t="s">
        <v>39</v>
      </c>
      <c r="AB76" s="41">
        <v>1</v>
      </c>
      <c r="AC76" s="91" t="s">
        <v>77</v>
      </c>
      <c r="AD76" s="41">
        <v>5</v>
      </c>
      <c r="AE76" s="41">
        <v>2.9225999999999999E-2</v>
      </c>
      <c r="AF76" s="41">
        <v>5</v>
      </c>
      <c r="AG76" s="41">
        <v>2.9225999999999999E-2</v>
      </c>
      <c r="AH76" s="41">
        <v>4</v>
      </c>
      <c r="AI76" s="41">
        <v>3.1126000000000001E-2</v>
      </c>
      <c r="AJ76" s="41">
        <v>0</v>
      </c>
      <c r="AK76" s="41">
        <v>0</v>
      </c>
      <c r="AL76" t="b">
        <f t="shared" si="36"/>
        <v>0</v>
      </c>
      <c r="AM76" s="51" t="s">
        <v>364</v>
      </c>
      <c r="AN76" s="51" t="s">
        <v>39</v>
      </c>
      <c r="AO76" s="52">
        <v>1</v>
      </c>
      <c r="AP76" s="51" t="s">
        <v>268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4" t="s">
        <v>364</v>
      </c>
      <c r="BD76" s="54" t="s">
        <v>39</v>
      </c>
      <c r="BE76" s="55">
        <v>1</v>
      </c>
      <c r="BF76" s="54" t="s">
        <v>268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40" t="b">
        <f t="shared" ref="L77:L140" si="40">C77=P77</f>
        <v>1</v>
      </c>
      <c r="M77" s="91" t="s">
        <v>364</v>
      </c>
      <c r="N77" s="91" t="s">
        <v>39</v>
      </c>
      <c r="O77" s="41">
        <v>1</v>
      </c>
      <c r="P77" s="91" t="s">
        <v>181</v>
      </c>
      <c r="Q77" s="41">
        <v>2</v>
      </c>
      <c r="R77" s="41">
        <v>1.9E-2</v>
      </c>
      <c r="S77" s="41">
        <v>1</v>
      </c>
      <c r="T77" s="41">
        <v>8.9999999999999993E-3</v>
      </c>
      <c r="U77" s="41">
        <v>0</v>
      </c>
      <c r="V77" s="41">
        <v>0</v>
      </c>
      <c r="W77" s="41">
        <v>0</v>
      </c>
      <c r="X77" s="41">
        <v>0</v>
      </c>
      <c r="Y77" s="40" t="b">
        <f t="shared" ref="Y77:Y140" si="41">P77=AC77</f>
        <v>0</v>
      </c>
      <c r="Z77" s="41">
        <v>1</v>
      </c>
      <c r="AA77" s="91" t="s">
        <v>39</v>
      </c>
      <c r="AB77" s="41">
        <v>1</v>
      </c>
      <c r="AC77" s="91" t="s">
        <v>141</v>
      </c>
      <c r="AD77" s="41">
        <v>2</v>
      </c>
      <c r="AE77" s="41">
        <v>2.4E-2</v>
      </c>
      <c r="AF77" s="41">
        <v>2</v>
      </c>
      <c r="AG77" s="41">
        <v>2.4E-2</v>
      </c>
      <c r="AH77" s="41">
        <v>1</v>
      </c>
      <c r="AI77" s="41">
        <v>1.4999999999999999E-2</v>
      </c>
      <c r="AJ77" s="41">
        <v>0</v>
      </c>
      <c r="AK77" s="41">
        <v>0</v>
      </c>
      <c r="AL77" t="b">
        <f t="shared" si="36"/>
        <v>0</v>
      </c>
      <c r="AM77" s="51" t="s">
        <v>364</v>
      </c>
      <c r="AN77" s="51" t="s">
        <v>39</v>
      </c>
      <c r="AO77" s="52">
        <v>1</v>
      </c>
      <c r="AP77" s="51" t="s">
        <v>181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4" t="s">
        <v>364</v>
      </c>
      <c r="BD77" s="54" t="s">
        <v>39</v>
      </c>
      <c r="BE77" s="55">
        <v>1</v>
      </c>
      <c r="BF77" s="54" t="s">
        <v>181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40" t="b">
        <f t="shared" si="40"/>
        <v>1</v>
      </c>
      <c r="M78" s="91" t="s">
        <v>363</v>
      </c>
      <c r="N78" s="91" t="s">
        <v>39</v>
      </c>
      <c r="O78" s="41">
        <v>1</v>
      </c>
      <c r="P78" s="91" t="s">
        <v>77</v>
      </c>
      <c r="Q78" s="41">
        <v>5</v>
      </c>
      <c r="R78" s="41">
        <v>2.9225999999999999E-2</v>
      </c>
      <c r="S78" s="41">
        <v>5</v>
      </c>
      <c r="T78" s="41">
        <v>2.9225999999999999E-2</v>
      </c>
      <c r="U78" s="41">
        <v>3</v>
      </c>
      <c r="V78" s="41">
        <v>3.1E-2</v>
      </c>
      <c r="W78" s="41">
        <v>0</v>
      </c>
      <c r="X78" s="41">
        <v>0</v>
      </c>
      <c r="Y78" s="40" t="b">
        <f t="shared" si="41"/>
        <v>0</v>
      </c>
      <c r="Z78" s="41">
        <v>1</v>
      </c>
      <c r="AA78" s="91" t="s">
        <v>39</v>
      </c>
      <c r="AB78" s="41">
        <v>1</v>
      </c>
      <c r="AC78" s="91" t="s">
        <v>104</v>
      </c>
      <c r="AD78" s="41">
        <v>5</v>
      </c>
      <c r="AE78" s="41">
        <v>3.5000000000000003E-2</v>
      </c>
      <c r="AF78" s="41">
        <v>5</v>
      </c>
      <c r="AG78" s="41">
        <v>3.5000000000000003E-2</v>
      </c>
      <c r="AH78" s="41">
        <v>6</v>
      </c>
      <c r="AI78" s="41">
        <v>3.3000000000000002E-2</v>
      </c>
      <c r="AJ78" s="41">
        <v>0</v>
      </c>
      <c r="AK78" s="41">
        <v>0</v>
      </c>
      <c r="AL78" t="b">
        <f t="shared" ref="AL78:AL141" si="48">AP78=AC78</f>
        <v>0</v>
      </c>
      <c r="AM78" s="51" t="s">
        <v>363</v>
      </c>
      <c r="AN78" s="51" t="s">
        <v>39</v>
      </c>
      <c r="AO78" s="52">
        <v>1</v>
      </c>
      <c r="AP78" s="51" t="s">
        <v>77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4" t="s">
        <v>363</v>
      </c>
      <c r="BD78" s="54" t="s">
        <v>39</v>
      </c>
      <c r="BE78" s="55">
        <v>1</v>
      </c>
      <c r="BF78" s="54" t="s">
        <v>77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40" t="b">
        <f t="shared" si="40"/>
        <v>1</v>
      </c>
      <c r="M79" s="91" t="s">
        <v>364</v>
      </c>
      <c r="N79" s="91" t="s">
        <v>39</v>
      </c>
      <c r="O79" s="41">
        <v>1</v>
      </c>
      <c r="P79" s="91" t="s">
        <v>141</v>
      </c>
      <c r="Q79" s="41">
        <v>2</v>
      </c>
      <c r="R79" s="41">
        <v>2.4E-2</v>
      </c>
      <c r="S79" s="41">
        <v>2</v>
      </c>
      <c r="T79" s="41">
        <v>2.4E-2</v>
      </c>
      <c r="U79" s="41">
        <v>1</v>
      </c>
      <c r="V79" s="41">
        <v>1.4999999999999999E-2</v>
      </c>
      <c r="W79" s="41">
        <v>0</v>
      </c>
      <c r="X79" s="41">
        <v>0</v>
      </c>
      <c r="Y79" s="40" t="b">
        <f t="shared" si="41"/>
        <v>0</v>
      </c>
      <c r="Z79" s="41">
        <v>1</v>
      </c>
      <c r="AA79" s="91" t="s">
        <v>39</v>
      </c>
      <c r="AB79" s="41">
        <v>1</v>
      </c>
      <c r="AC79" s="91" t="s">
        <v>66</v>
      </c>
      <c r="AD79" s="41">
        <v>7</v>
      </c>
      <c r="AE79" s="41">
        <v>7.3000000000000009E-2</v>
      </c>
      <c r="AF79" s="41">
        <v>7</v>
      </c>
      <c r="AG79" s="41">
        <v>7.3000000000000009E-2</v>
      </c>
      <c r="AH79" s="41">
        <v>3</v>
      </c>
      <c r="AI79" s="41">
        <v>2.6000000000000002E-2</v>
      </c>
      <c r="AJ79" s="41">
        <v>0</v>
      </c>
      <c r="AK79" s="41">
        <v>0</v>
      </c>
      <c r="AL79" t="b">
        <f t="shared" si="48"/>
        <v>0</v>
      </c>
      <c r="AM79" s="51" t="s">
        <v>364</v>
      </c>
      <c r="AN79" s="51" t="s">
        <v>39</v>
      </c>
      <c r="AO79" s="52">
        <v>1</v>
      </c>
      <c r="AP79" s="51" t="s">
        <v>141</v>
      </c>
      <c r="AQ79" s="52">
        <v>1</v>
      </c>
      <c r="AR79" s="52">
        <v>1.2E-2</v>
      </c>
      <c r="AS79" s="52">
        <v>0</v>
      </c>
      <c r="AT79" s="52">
        <v>0</v>
      </c>
      <c r="AU79" s="52">
        <v>0</v>
      </c>
      <c r="AV79" s="52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4" t="s">
        <v>364</v>
      </c>
      <c r="BD79" s="54" t="s">
        <v>39</v>
      </c>
      <c r="BE79" s="55">
        <v>1</v>
      </c>
      <c r="BF79" s="54" t="s">
        <v>141</v>
      </c>
      <c r="BG79" s="55">
        <v>1</v>
      </c>
      <c r="BH79" s="55">
        <v>1.2E-2</v>
      </c>
      <c r="BI79" s="55">
        <v>0</v>
      </c>
      <c r="BJ79" s="55">
        <v>0</v>
      </c>
      <c r="BK79" s="55">
        <v>0</v>
      </c>
      <c r="BL79" s="55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40" t="b">
        <f t="shared" si="40"/>
        <v>1</v>
      </c>
      <c r="M80" s="91" t="s">
        <v>361</v>
      </c>
      <c r="N80" s="91" t="s">
        <v>39</v>
      </c>
      <c r="O80" s="41">
        <v>1</v>
      </c>
      <c r="P80" s="91" t="s">
        <v>104</v>
      </c>
      <c r="Q80" s="41">
        <v>5</v>
      </c>
      <c r="R80" s="41">
        <v>3.5000000000000003E-2</v>
      </c>
      <c r="S80" s="41">
        <v>5</v>
      </c>
      <c r="T80" s="41">
        <v>3.5000000000000003E-2</v>
      </c>
      <c r="U80" s="41">
        <v>6</v>
      </c>
      <c r="V80" s="41">
        <v>3.3000000000000002E-2</v>
      </c>
      <c r="W80" s="41">
        <v>0</v>
      </c>
      <c r="X80" s="41">
        <v>0</v>
      </c>
      <c r="Y80" s="40" t="b">
        <f t="shared" si="41"/>
        <v>0</v>
      </c>
      <c r="Z80" s="41">
        <v>1</v>
      </c>
      <c r="AA80" s="91" t="s">
        <v>39</v>
      </c>
      <c r="AB80" s="41">
        <v>1</v>
      </c>
      <c r="AC80" s="91" t="s">
        <v>58</v>
      </c>
      <c r="AD80" s="41">
        <v>11</v>
      </c>
      <c r="AE80" s="41">
        <v>1.4009999999999998</v>
      </c>
      <c r="AF80" s="41">
        <v>8</v>
      </c>
      <c r="AG80" s="41">
        <v>0.18000000000000005</v>
      </c>
      <c r="AH80" s="41">
        <v>7</v>
      </c>
      <c r="AI80" s="41">
        <v>0.10199999999999999</v>
      </c>
      <c r="AJ80" s="41">
        <v>1</v>
      </c>
      <c r="AK80" s="41">
        <v>6.0000000000000001E-3</v>
      </c>
      <c r="AL80" t="b">
        <f t="shared" si="48"/>
        <v>0</v>
      </c>
      <c r="AM80" s="51" t="s">
        <v>361</v>
      </c>
      <c r="AN80" s="51" t="s">
        <v>39</v>
      </c>
      <c r="AO80" s="52">
        <v>1</v>
      </c>
      <c r="AP80" s="51" t="s">
        <v>104</v>
      </c>
      <c r="AQ80" s="52">
        <v>0</v>
      </c>
      <c r="AR80" s="52">
        <v>0</v>
      </c>
      <c r="AS80" s="52">
        <v>0</v>
      </c>
      <c r="AT80" s="52">
        <v>0</v>
      </c>
      <c r="AU80" s="52">
        <v>2</v>
      </c>
      <c r="AV80" s="52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4" t="s">
        <v>361</v>
      </c>
      <c r="BD80" s="54" t="s">
        <v>39</v>
      </c>
      <c r="BE80" s="55">
        <v>1</v>
      </c>
      <c r="BF80" s="54" t="s">
        <v>104</v>
      </c>
      <c r="BG80" s="55">
        <v>0</v>
      </c>
      <c r="BH80" s="55">
        <v>0</v>
      </c>
      <c r="BI80" s="55">
        <v>0</v>
      </c>
      <c r="BJ80" s="55">
        <v>0</v>
      </c>
      <c r="BK80" s="55">
        <v>2</v>
      </c>
      <c r="BL80" s="55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40" t="b">
        <f t="shared" si="40"/>
        <v>1</v>
      </c>
      <c r="M81" s="91" t="s">
        <v>362</v>
      </c>
      <c r="N81" s="91" t="s">
        <v>39</v>
      </c>
      <c r="O81" s="41">
        <v>1</v>
      </c>
      <c r="P81" s="91" t="s">
        <v>66</v>
      </c>
      <c r="Q81" s="41">
        <v>7</v>
      </c>
      <c r="R81" s="41">
        <v>7.3000000000000009E-2</v>
      </c>
      <c r="S81" s="41">
        <v>7</v>
      </c>
      <c r="T81" s="41">
        <v>7.3000000000000009E-2</v>
      </c>
      <c r="U81" s="41">
        <v>3</v>
      </c>
      <c r="V81" s="41">
        <v>2.6000000000000002E-2</v>
      </c>
      <c r="W81" s="41">
        <v>0</v>
      </c>
      <c r="X81" s="41">
        <v>0</v>
      </c>
      <c r="Y81" s="40" t="b">
        <f t="shared" si="41"/>
        <v>0</v>
      </c>
      <c r="Z81" s="41">
        <v>1</v>
      </c>
      <c r="AA81" s="91" t="s">
        <v>39</v>
      </c>
      <c r="AB81" s="41">
        <v>1</v>
      </c>
      <c r="AC81" s="91" t="s">
        <v>169</v>
      </c>
      <c r="AD81" s="41">
        <v>5</v>
      </c>
      <c r="AE81" s="41">
        <v>4.2999999999999997E-2</v>
      </c>
      <c r="AF81" s="41">
        <v>3</v>
      </c>
      <c r="AG81" s="41">
        <v>2.7999999999999997E-2</v>
      </c>
      <c r="AH81" s="41">
        <v>1</v>
      </c>
      <c r="AI81" s="41">
        <v>6.0000000000000001E-3</v>
      </c>
      <c r="AJ81" s="41">
        <v>0</v>
      </c>
      <c r="AK81" s="41">
        <v>0</v>
      </c>
      <c r="AL81" t="b">
        <f t="shared" si="48"/>
        <v>0</v>
      </c>
      <c r="AM81" s="51" t="s">
        <v>362</v>
      </c>
      <c r="AN81" s="51" t="s">
        <v>39</v>
      </c>
      <c r="AO81" s="52">
        <v>1</v>
      </c>
      <c r="AP81" s="51" t="s">
        <v>66</v>
      </c>
      <c r="AQ81" s="52">
        <v>4</v>
      </c>
      <c r="AR81" s="52">
        <v>5.6000000000000001E-2</v>
      </c>
      <c r="AS81" s="52">
        <v>1</v>
      </c>
      <c r="AT81" s="52">
        <v>6.0000000000000001E-3</v>
      </c>
      <c r="AU81" s="52">
        <v>1</v>
      </c>
      <c r="AV81" s="52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4" t="s">
        <v>362</v>
      </c>
      <c r="BD81" s="54" t="s">
        <v>39</v>
      </c>
      <c r="BE81" s="55">
        <v>1</v>
      </c>
      <c r="BF81" s="54" t="s">
        <v>66</v>
      </c>
      <c r="BG81" s="55">
        <v>4</v>
      </c>
      <c r="BH81" s="55">
        <v>5.6000000000000001E-2</v>
      </c>
      <c r="BI81" s="55">
        <v>1</v>
      </c>
      <c r="BJ81" s="55">
        <v>6.0000000000000001E-3</v>
      </c>
      <c r="BK81" s="55">
        <v>1</v>
      </c>
      <c r="BL81" s="55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40" t="b">
        <f t="shared" si="40"/>
        <v>1</v>
      </c>
      <c r="M82" s="91" t="s">
        <v>363</v>
      </c>
      <c r="N82" s="91" t="s">
        <v>39</v>
      </c>
      <c r="O82" s="41">
        <v>1</v>
      </c>
      <c r="P82" s="91" t="s">
        <v>58</v>
      </c>
      <c r="Q82" s="41">
        <v>6</v>
      </c>
      <c r="R82" s="41">
        <v>0.15000000000000002</v>
      </c>
      <c r="S82" s="41">
        <v>6</v>
      </c>
      <c r="T82" s="41">
        <v>0.15000000000000002</v>
      </c>
      <c r="U82" s="41">
        <v>5</v>
      </c>
      <c r="V82" s="41">
        <v>0.08</v>
      </c>
      <c r="W82" s="41">
        <v>0</v>
      </c>
      <c r="X82" s="41">
        <v>0</v>
      </c>
      <c r="Y82" s="40" t="b">
        <f t="shared" si="41"/>
        <v>0</v>
      </c>
      <c r="Z82" s="41">
        <v>1</v>
      </c>
      <c r="AA82" s="91" t="s">
        <v>39</v>
      </c>
      <c r="AB82" s="41">
        <v>1</v>
      </c>
      <c r="AC82" s="91" t="s">
        <v>95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1.4999999999999999E-2</v>
      </c>
      <c r="AJ82" s="41">
        <v>0</v>
      </c>
      <c r="AK82" s="41">
        <v>0</v>
      </c>
      <c r="AL82" t="b">
        <f t="shared" si="48"/>
        <v>0</v>
      </c>
      <c r="AM82" s="51" t="s">
        <v>363</v>
      </c>
      <c r="AN82" s="51" t="s">
        <v>39</v>
      </c>
      <c r="AO82" s="52">
        <v>1</v>
      </c>
      <c r="AP82" s="51" t="s">
        <v>58</v>
      </c>
      <c r="AQ82" s="52">
        <v>0</v>
      </c>
      <c r="AR82" s="52">
        <v>0</v>
      </c>
      <c r="AS82" s="52">
        <v>2</v>
      </c>
      <c r="AT82" s="52">
        <v>7.4999999999999997E-2</v>
      </c>
      <c r="AU82" s="52">
        <v>0</v>
      </c>
      <c r="AV82" s="52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4" t="s">
        <v>363</v>
      </c>
      <c r="BD82" s="54" t="s">
        <v>39</v>
      </c>
      <c r="BE82" s="55">
        <v>1</v>
      </c>
      <c r="BF82" s="54" t="s">
        <v>58</v>
      </c>
      <c r="BG82" s="55">
        <v>0</v>
      </c>
      <c r="BH82" s="55">
        <v>0</v>
      </c>
      <c r="BI82" s="55">
        <v>2</v>
      </c>
      <c r="BJ82" s="55">
        <v>7.4999999999999997E-2</v>
      </c>
      <c r="BK82" s="55">
        <v>0</v>
      </c>
      <c r="BL82" s="55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40" t="b">
        <f t="shared" si="40"/>
        <v>1</v>
      </c>
      <c r="M83" s="91" t="s">
        <v>361</v>
      </c>
      <c r="N83" s="91" t="s">
        <v>39</v>
      </c>
      <c r="O83" s="41">
        <v>1</v>
      </c>
      <c r="P83" s="91" t="s">
        <v>169</v>
      </c>
      <c r="Q83" s="41">
        <v>3</v>
      </c>
      <c r="R83" s="41">
        <v>2.7999999999999997E-2</v>
      </c>
      <c r="S83" s="41">
        <v>3</v>
      </c>
      <c r="T83" s="41">
        <v>2.7999999999999997E-2</v>
      </c>
      <c r="U83" s="41">
        <v>1</v>
      </c>
      <c r="V83" s="41">
        <v>6.0000000000000001E-3</v>
      </c>
      <c r="W83" s="41">
        <v>0</v>
      </c>
      <c r="X83" s="41">
        <v>0</v>
      </c>
      <c r="Y83" s="40" t="b">
        <f t="shared" si="41"/>
        <v>0</v>
      </c>
      <c r="Z83" s="41">
        <v>1</v>
      </c>
      <c r="AA83" s="91" t="s">
        <v>39</v>
      </c>
      <c r="AB83" s="41">
        <v>1</v>
      </c>
      <c r="AC83" s="91" t="s">
        <v>170</v>
      </c>
      <c r="AD83" s="41">
        <v>2</v>
      </c>
      <c r="AE83" s="41">
        <v>2.3E-2</v>
      </c>
      <c r="AF83" s="41">
        <v>2</v>
      </c>
      <c r="AG83" s="41">
        <v>2.3E-2</v>
      </c>
      <c r="AH83" s="41">
        <v>1</v>
      </c>
      <c r="AI83" s="41">
        <v>1.4999999999999999E-2</v>
      </c>
      <c r="AJ83" s="41">
        <v>0</v>
      </c>
      <c r="AK83" s="41">
        <v>0</v>
      </c>
      <c r="AL83" t="b">
        <f t="shared" si="48"/>
        <v>0</v>
      </c>
      <c r="AM83" s="51" t="s">
        <v>361</v>
      </c>
      <c r="AN83" s="51" t="s">
        <v>39</v>
      </c>
      <c r="AO83" s="52">
        <v>1</v>
      </c>
      <c r="AP83" s="51" t="s">
        <v>169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4" t="s">
        <v>361</v>
      </c>
      <c r="BD83" s="54" t="s">
        <v>39</v>
      </c>
      <c r="BE83" s="55">
        <v>1</v>
      </c>
      <c r="BF83" s="54" t="s">
        <v>169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0" t="b">
        <f t="shared" si="40"/>
        <v>1</v>
      </c>
      <c r="M84" s="91" t="s">
        <v>361</v>
      </c>
      <c r="N84" s="91" t="s">
        <v>39</v>
      </c>
      <c r="O84" s="41">
        <v>1</v>
      </c>
      <c r="P84" s="91" t="s">
        <v>95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1.4999999999999999E-2</v>
      </c>
      <c r="W84" s="41">
        <v>0</v>
      </c>
      <c r="X84" s="41">
        <v>0</v>
      </c>
      <c r="Y84" s="40" t="b">
        <f t="shared" si="41"/>
        <v>0</v>
      </c>
      <c r="Z84" s="41">
        <v>1</v>
      </c>
      <c r="AA84" s="91" t="s">
        <v>39</v>
      </c>
      <c r="AB84" s="41">
        <v>1</v>
      </c>
      <c r="AC84" s="91" t="s">
        <v>107</v>
      </c>
      <c r="AD84" s="41">
        <v>1</v>
      </c>
      <c r="AE84" s="41">
        <v>1.4999999999999999E-2</v>
      </c>
      <c r="AF84" s="41">
        <v>1</v>
      </c>
      <c r="AG84" s="41">
        <v>1.4999999999999999E-2</v>
      </c>
      <c r="AH84" s="41">
        <v>1</v>
      </c>
      <c r="AI84" s="41">
        <v>1.4999999999999999E-2</v>
      </c>
      <c r="AJ84" s="41">
        <v>0</v>
      </c>
      <c r="AK84" s="41">
        <v>0</v>
      </c>
      <c r="AL84" t="b">
        <f t="shared" si="48"/>
        <v>0</v>
      </c>
      <c r="AM84" s="51" t="s">
        <v>361</v>
      </c>
      <c r="AN84" s="51" t="s">
        <v>39</v>
      </c>
      <c r="AO84" s="52">
        <v>1</v>
      </c>
      <c r="AP84" s="51" t="s">
        <v>95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4" t="s">
        <v>361</v>
      </c>
      <c r="BD84" s="54" t="s">
        <v>39</v>
      </c>
      <c r="BE84" s="55">
        <v>1</v>
      </c>
      <c r="BF84" s="54" t="s">
        <v>95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40" t="b">
        <f t="shared" si="40"/>
        <v>1</v>
      </c>
      <c r="M85" s="91" t="s">
        <v>365</v>
      </c>
      <c r="N85" s="91" t="s">
        <v>39</v>
      </c>
      <c r="O85" s="41">
        <v>1</v>
      </c>
      <c r="P85" s="91" t="s">
        <v>170</v>
      </c>
      <c r="Q85" s="41">
        <v>2</v>
      </c>
      <c r="R85" s="41">
        <v>2.3E-2</v>
      </c>
      <c r="S85" s="41">
        <v>2</v>
      </c>
      <c r="T85" s="41">
        <v>2.3E-2</v>
      </c>
      <c r="U85" s="41">
        <v>1</v>
      </c>
      <c r="V85" s="41">
        <v>1.4999999999999999E-2</v>
      </c>
      <c r="W85" s="41">
        <v>0</v>
      </c>
      <c r="X85" s="41">
        <v>0</v>
      </c>
      <c r="Y85" s="40" t="b">
        <f t="shared" si="41"/>
        <v>0</v>
      </c>
      <c r="Z85" s="41">
        <v>1</v>
      </c>
      <c r="AA85" s="91" t="s">
        <v>39</v>
      </c>
      <c r="AB85" s="41">
        <v>1</v>
      </c>
      <c r="AC85" s="91" t="s">
        <v>402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t="b">
        <f t="shared" si="48"/>
        <v>0</v>
      </c>
      <c r="AM85" s="51" t="s">
        <v>365</v>
      </c>
      <c r="AN85" s="51" t="s">
        <v>39</v>
      </c>
      <c r="AO85" s="52">
        <v>1</v>
      </c>
      <c r="AP85" s="51" t="s">
        <v>170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4" t="s">
        <v>365</v>
      </c>
      <c r="BD85" s="54" t="s">
        <v>39</v>
      </c>
      <c r="BE85" s="55">
        <v>1</v>
      </c>
      <c r="BF85" s="54" t="s">
        <v>170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40" t="b">
        <f t="shared" si="40"/>
        <v>1</v>
      </c>
      <c r="M86" s="91" t="s">
        <v>365</v>
      </c>
      <c r="N86" s="91" t="s">
        <v>39</v>
      </c>
      <c r="O86" s="41">
        <v>1</v>
      </c>
      <c r="P86" s="91" t="s">
        <v>107</v>
      </c>
      <c r="Q86" s="41">
        <v>1</v>
      </c>
      <c r="R86" s="41">
        <v>1.4999999999999999E-2</v>
      </c>
      <c r="S86" s="41">
        <v>1</v>
      </c>
      <c r="T86" s="41">
        <v>1.4999999999999999E-2</v>
      </c>
      <c r="U86" s="41">
        <v>1</v>
      </c>
      <c r="V86" s="41">
        <v>1.4999999999999999E-2</v>
      </c>
      <c r="W86" s="41">
        <v>0</v>
      </c>
      <c r="X86" s="41">
        <v>0</v>
      </c>
      <c r="Y86" s="40" t="b">
        <f t="shared" si="41"/>
        <v>0</v>
      </c>
      <c r="Z86" s="41">
        <v>1</v>
      </c>
      <c r="AA86" s="91" t="s">
        <v>39</v>
      </c>
      <c r="AB86" s="41">
        <v>1</v>
      </c>
      <c r="AC86" s="91" t="s">
        <v>270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6.0000000000000001E-3</v>
      </c>
      <c r="AJ86" s="41">
        <v>0</v>
      </c>
      <c r="AK86" s="41">
        <v>0</v>
      </c>
      <c r="AL86" t="b">
        <f t="shared" si="48"/>
        <v>0</v>
      </c>
      <c r="AM86" s="51" t="s">
        <v>365</v>
      </c>
      <c r="AN86" s="51" t="s">
        <v>39</v>
      </c>
      <c r="AO86" s="52">
        <v>1</v>
      </c>
      <c r="AP86" s="51" t="s">
        <v>107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4" t="s">
        <v>365</v>
      </c>
      <c r="BD86" s="54" t="s">
        <v>39</v>
      </c>
      <c r="BE86" s="55">
        <v>1</v>
      </c>
      <c r="BF86" s="54" t="s">
        <v>107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40" t="b">
        <f t="shared" si="40"/>
        <v>1</v>
      </c>
      <c r="M87" s="91" t="s">
        <v>365</v>
      </c>
      <c r="N87" s="91" t="s">
        <v>39</v>
      </c>
      <c r="O87" s="41">
        <v>1</v>
      </c>
      <c r="P87" s="91" t="s">
        <v>269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0" t="b">
        <f t="shared" si="41"/>
        <v>0</v>
      </c>
      <c r="Z87" s="41">
        <v>1</v>
      </c>
      <c r="AA87" s="91" t="s">
        <v>39</v>
      </c>
      <c r="AB87" s="41">
        <v>1</v>
      </c>
      <c r="AC87" s="91" t="s">
        <v>403</v>
      </c>
      <c r="AD87" s="41">
        <v>1</v>
      </c>
      <c r="AE87" s="41">
        <v>1.4999999999999999E-2</v>
      </c>
      <c r="AF87" s="41">
        <v>1</v>
      </c>
      <c r="AG87" s="41">
        <v>1.4999999999999999E-2</v>
      </c>
      <c r="AH87" s="41">
        <v>1</v>
      </c>
      <c r="AI87" s="41">
        <v>1.4999999999999999E-2</v>
      </c>
      <c r="AJ87" s="41">
        <v>0</v>
      </c>
      <c r="AK87" s="41">
        <v>0</v>
      </c>
      <c r="AL87" t="b">
        <f t="shared" si="48"/>
        <v>0</v>
      </c>
      <c r="AM87" s="51" t="s">
        <v>365</v>
      </c>
      <c r="AN87" s="51" t="s">
        <v>39</v>
      </c>
      <c r="AO87" s="52">
        <v>1</v>
      </c>
      <c r="AP87" s="51" t="s">
        <v>269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4" t="s">
        <v>365</v>
      </c>
      <c r="BD87" s="54" t="s">
        <v>39</v>
      </c>
      <c r="BE87" s="55">
        <v>1</v>
      </c>
      <c r="BF87" s="54" t="s">
        <v>269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40" t="b">
        <f t="shared" si="40"/>
        <v>1</v>
      </c>
      <c r="M88" s="91" t="s">
        <v>363</v>
      </c>
      <c r="N88" s="91" t="s">
        <v>39</v>
      </c>
      <c r="O88" s="41">
        <v>1</v>
      </c>
      <c r="P88" s="91" t="s">
        <v>270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6.0000000000000001E-3</v>
      </c>
      <c r="W88" s="41">
        <v>0</v>
      </c>
      <c r="X88" s="41">
        <v>0</v>
      </c>
      <c r="Y88" s="40" t="b">
        <f t="shared" si="41"/>
        <v>0</v>
      </c>
      <c r="Z88" s="41">
        <v>1</v>
      </c>
      <c r="AA88" s="91" t="s">
        <v>39</v>
      </c>
      <c r="AB88" s="41">
        <v>1</v>
      </c>
      <c r="AC88" s="91" t="s">
        <v>196</v>
      </c>
      <c r="AD88" s="41">
        <v>0</v>
      </c>
      <c r="AE88" s="41">
        <v>0</v>
      </c>
      <c r="AF88" s="41">
        <v>0</v>
      </c>
      <c r="AG88" s="41">
        <v>0</v>
      </c>
      <c r="AH88" s="41">
        <v>3</v>
      </c>
      <c r="AI88" s="41">
        <v>4.4999999999999998E-2</v>
      </c>
      <c r="AJ88" s="41">
        <v>0</v>
      </c>
      <c r="AK88" s="41">
        <v>0</v>
      </c>
      <c r="AL88" t="b">
        <f t="shared" si="48"/>
        <v>0</v>
      </c>
      <c r="AM88" s="51" t="s">
        <v>363</v>
      </c>
      <c r="AN88" s="51" t="s">
        <v>39</v>
      </c>
      <c r="AO88" s="52">
        <v>1</v>
      </c>
      <c r="AP88" s="51" t="s">
        <v>270</v>
      </c>
      <c r="AQ88" s="52">
        <v>0</v>
      </c>
      <c r="AR88" s="52">
        <v>0</v>
      </c>
      <c r="AS88" s="52">
        <v>0</v>
      </c>
      <c r="AT88" s="52">
        <v>0</v>
      </c>
      <c r="AU88" s="52">
        <v>1</v>
      </c>
      <c r="AV88" s="52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4" t="s">
        <v>363</v>
      </c>
      <c r="BD88" s="54" t="s">
        <v>39</v>
      </c>
      <c r="BE88" s="55">
        <v>1</v>
      </c>
      <c r="BF88" s="54" t="s">
        <v>270</v>
      </c>
      <c r="BG88" s="55">
        <v>0</v>
      </c>
      <c r="BH88" s="55">
        <v>0</v>
      </c>
      <c r="BI88" s="55">
        <v>0</v>
      </c>
      <c r="BJ88" s="55">
        <v>0</v>
      </c>
      <c r="BK88" s="55">
        <v>1</v>
      </c>
      <c r="BL88" s="55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40" t="b">
        <f t="shared" si="40"/>
        <v>1</v>
      </c>
      <c r="M89" s="91" t="s">
        <v>365</v>
      </c>
      <c r="N89" s="91" t="s">
        <v>39</v>
      </c>
      <c r="O89" s="41">
        <v>1</v>
      </c>
      <c r="P89" s="91" t="s">
        <v>195</v>
      </c>
      <c r="Q89" s="41">
        <v>1</v>
      </c>
      <c r="R89" s="41">
        <v>1.4999999999999999E-2</v>
      </c>
      <c r="S89" s="41">
        <v>1</v>
      </c>
      <c r="T89" s="41">
        <v>1.4999999999999999E-2</v>
      </c>
      <c r="U89" s="41">
        <v>1</v>
      </c>
      <c r="V89" s="41">
        <v>1.4999999999999999E-2</v>
      </c>
      <c r="W89" s="41">
        <v>0</v>
      </c>
      <c r="X89" s="41">
        <v>0</v>
      </c>
      <c r="Y89" s="40" t="b">
        <f t="shared" si="41"/>
        <v>0</v>
      </c>
      <c r="Z89" s="41">
        <v>1</v>
      </c>
      <c r="AA89" s="91" t="s">
        <v>39</v>
      </c>
      <c r="AB89" s="41">
        <v>1</v>
      </c>
      <c r="AC89" s="91" t="s">
        <v>272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t="b">
        <f t="shared" si="48"/>
        <v>0</v>
      </c>
      <c r="AM89" s="51" t="s">
        <v>365</v>
      </c>
      <c r="AN89" s="51" t="s">
        <v>39</v>
      </c>
      <c r="AO89" s="52">
        <v>1</v>
      </c>
      <c r="AP89" s="51" t="s">
        <v>195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4" t="s">
        <v>365</v>
      </c>
      <c r="BD89" s="54" t="s">
        <v>39</v>
      </c>
      <c r="BE89" s="55">
        <v>1</v>
      </c>
      <c r="BF89" s="54" t="s">
        <v>195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0" t="b">
        <f t="shared" si="40"/>
        <v>1</v>
      </c>
      <c r="M90" s="91" t="s">
        <v>365</v>
      </c>
      <c r="N90" s="91" t="s">
        <v>39</v>
      </c>
      <c r="O90" s="41">
        <v>1</v>
      </c>
      <c r="P90" s="91" t="s">
        <v>271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0" t="b">
        <f t="shared" si="41"/>
        <v>0</v>
      </c>
      <c r="Z90" s="41">
        <v>1</v>
      </c>
      <c r="AA90" s="91" t="s">
        <v>39</v>
      </c>
      <c r="AB90" s="41">
        <v>1</v>
      </c>
      <c r="AC90" s="91" t="s">
        <v>273</v>
      </c>
      <c r="AD90" s="41">
        <v>2</v>
      </c>
      <c r="AE90" s="41">
        <v>5.1000000000000004E-3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t="b">
        <f t="shared" si="48"/>
        <v>0</v>
      </c>
      <c r="AM90" s="51" t="s">
        <v>365</v>
      </c>
      <c r="AN90" s="51" t="s">
        <v>39</v>
      </c>
      <c r="AO90" s="52">
        <v>1</v>
      </c>
      <c r="AP90" s="51" t="s">
        <v>271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4" t="s">
        <v>365</v>
      </c>
      <c r="BD90" s="54" t="s">
        <v>39</v>
      </c>
      <c r="BE90" s="55">
        <v>1</v>
      </c>
      <c r="BF90" s="54" t="s">
        <v>271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40" t="b">
        <f t="shared" si="40"/>
        <v>1</v>
      </c>
      <c r="M91" s="91" t="s">
        <v>361</v>
      </c>
      <c r="N91" s="91" t="s">
        <v>39</v>
      </c>
      <c r="O91" s="41">
        <v>1</v>
      </c>
      <c r="P91" s="91" t="s">
        <v>196</v>
      </c>
      <c r="Q91" s="41">
        <v>0</v>
      </c>
      <c r="R91" s="41">
        <v>0</v>
      </c>
      <c r="S91" s="41">
        <v>0</v>
      </c>
      <c r="T91" s="41">
        <v>0</v>
      </c>
      <c r="U91" s="41">
        <v>3</v>
      </c>
      <c r="V91" s="41">
        <v>4.4999999999999998E-2</v>
      </c>
      <c r="W91" s="41">
        <v>0</v>
      </c>
      <c r="X91" s="41">
        <v>0</v>
      </c>
      <c r="Y91" s="40" t="b">
        <f t="shared" si="41"/>
        <v>0</v>
      </c>
      <c r="Z91" s="41">
        <v>1</v>
      </c>
      <c r="AA91" s="91" t="s">
        <v>39</v>
      </c>
      <c r="AB91" s="41">
        <v>1</v>
      </c>
      <c r="AC91" s="91" t="s">
        <v>142</v>
      </c>
      <c r="AD91" s="41">
        <v>3</v>
      </c>
      <c r="AE91" s="41">
        <v>2.7999999999999997E-2</v>
      </c>
      <c r="AF91" s="41">
        <v>3</v>
      </c>
      <c r="AG91" s="41">
        <v>2.7999999999999997E-2</v>
      </c>
      <c r="AH91" s="41">
        <v>3</v>
      </c>
      <c r="AI91" s="41">
        <v>2.0999999999999998E-2</v>
      </c>
      <c r="AJ91" s="41">
        <v>0</v>
      </c>
      <c r="AK91" s="41">
        <v>0</v>
      </c>
      <c r="AL91" t="b">
        <f t="shared" si="48"/>
        <v>0</v>
      </c>
      <c r="AM91" s="51" t="s">
        <v>361</v>
      </c>
      <c r="AN91" s="51" t="s">
        <v>39</v>
      </c>
      <c r="AO91" s="52">
        <v>1</v>
      </c>
      <c r="AP91" s="51" t="s">
        <v>196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4" t="s">
        <v>361</v>
      </c>
      <c r="BD91" s="54" t="s">
        <v>39</v>
      </c>
      <c r="BE91" s="55">
        <v>1</v>
      </c>
      <c r="BF91" s="54" t="s">
        <v>196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40" t="b">
        <f t="shared" si="40"/>
        <v>1</v>
      </c>
      <c r="M92" s="91" t="s">
        <v>363</v>
      </c>
      <c r="N92" s="91" t="s">
        <v>39</v>
      </c>
      <c r="O92" s="41">
        <v>1</v>
      </c>
      <c r="P92" s="91" t="s">
        <v>272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0" t="b">
        <f t="shared" si="41"/>
        <v>0</v>
      </c>
      <c r="Z92" s="41">
        <v>1</v>
      </c>
      <c r="AA92" s="91" t="s">
        <v>39</v>
      </c>
      <c r="AB92" s="41">
        <v>1</v>
      </c>
      <c r="AC92" s="91" t="s">
        <v>404</v>
      </c>
      <c r="AD92" s="41">
        <v>2</v>
      </c>
      <c r="AE92" s="41">
        <v>2.1999999999999999E-2</v>
      </c>
      <c r="AF92" s="41">
        <v>1</v>
      </c>
      <c r="AG92" s="41">
        <v>7.0000000000000001E-3</v>
      </c>
      <c r="AH92" s="41">
        <v>1</v>
      </c>
      <c r="AI92" s="41">
        <v>5.0000000000000001E-3</v>
      </c>
      <c r="AJ92" s="41">
        <v>0</v>
      </c>
      <c r="AK92" s="41">
        <v>0</v>
      </c>
      <c r="AL92" t="b">
        <f t="shared" si="48"/>
        <v>0</v>
      </c>
      <c r="AM92" s="51" t="s">
        <v>363</v>
      </c>
      <c r="AN92" s="51" t="s">
        <v>39</v>
      </c>
      <c r="AO92" s="52">
        <v>1</v>
      </c>
      <c r="AP92" s="51" t="s">
        <v>272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4" t="s">
        <v>363</v>
      </c>
      <c r="BD92" s="54" t="s">
        <v>39</v>
      </c>
      <c r="BE92" s="55">
        <v>1</v>
      </c>
      <c r="BF92" s="54" t="s">
        <v>272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0" t="b">
        <f t="shared" si="40"/>
        <v>1</v>
      </c>
      <c r="M93" s="91" t="s">
        <v>363</v>
      </c>
      <c r="N93" s="91" t="s">
        <v>39</v>
      </c>
      <c r="O93" s="41">
        <v>1</v>
      </c>
      <c r="P93" s="91" t="s">
        <v>273</v>
      </c>
      <c r="Q93" s="41">
        <v>1</v>
      </c>
      <c r="R93" s="41">
        <v>4.0000000000000001E-3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0" t="b">
        <f t="shared" si="41"/>
        <v>0</v>
      </c>
      <c r="Z93" s="41">
        <v>1</v>
      </c>
      <c r="AA93" s="91" t="s">
        <v>39</v>
      </c>
      <c r="AB93" s="41">
        <v>1</v>
      </c>
      <c r="AC93" s="91" t="s">
        <v>118</v>
      </c>
      <c r="AD93" s="41">
        <v>1</v>
      </c>
      <c r="AE93" s="41">
        <v>1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t="b">
        <f t="shared" si="48"/>
        <v>0</v>
      </c>
      <c r="AM93" s="51" t="s">
        <v>363</v>
      </c>
      <c r="AN93" s="51" t="s">
        <v>39</v>
      </c>
      <c r="AO93" s="52">
        <v>1</v>
      </c>
      <c r="AP93" s="51" t="s">
        <v>273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4" t="s">
        <v>363</v>
      </c>
      <c r="BD93" s="54" t="s">
        <v>39</v>
      </c>
      <c r="BE93" s="55">
        <v>1</v>
      </c>
      <c r="BF93" s="54" t="s">
        <v>273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40" t="b">
        <f t="shared" si="40"/>
        <v>1</v>
      </c>
      <c r="M94" s="91" t="s">
        <v>363</v>
      </c>
      <c r="N94" s="91" t="s">
        <v>39</v>
      </c>
      <c r="O94" s="41">
        <v>1</v>
      </c>
      <c r="P94" s="91" t="s">
        <v>142</v>
      </c>
      <c r="Q94" s="41">
        <v>3</v>
      </c>
      <c r="R94" s="41">
        <v>2.7999999999999997E-2</v>
      </c>
      <c r="S94" s="41">
        <v>3</v>
      </c>
      <c r="T94" s="41">
        <v>2.7999999999999997E-2</v>
      </c>
      <c r="U94" s="41">
        <v>3</v>
      </c>
      <c r="V94" s="41">
        <v>2.0999999999999998E-2</v>
      </c>
      <c r="W94" s="41">
        <v>0</v>
      </c>
      <c r="X94" s="41">
        <v>0</v>
      </c>
      <c r="Y94" s="40" t="b">
        <f t="shared" si="41"/>
        <v>0</v>
      </c>
      <c r="Z94" s="41">
        <v>1</v>
      </c>
      <c r="AA94" s="91" t="s">
        <v>39</v>
      </c>
      <c r="AB94" s="41">
        <v>1</v>
      </c>
      <c r="AC94" s="91" t="s">
        <v>242</v>
      </c>
      <c r="AD94" s="41">
        <v>1</v>
      </c>
      <c r="AE94" s="41">
        <v>7.0000000000000001E-3</v>
      </c>
      <c r="AF94" s="41">
        <v>1</v>
      </c>
      <c r="AG94" s="41">
        <v>7.0000000000000001E-3</v>
      </c>
      <c r="AH94" s="41">
        <v>0</v>
      </c>
      <c r="AI94" s="41">
        <v>0</v>
      </c>
      <c r="AJ94" s="41">
        <v>0</v>
      </c>
      <c r="AK94" s="41">
        <v>0</v>
      </c>
      <c r="AL94" t="b">
        <f t="shared" si="48"/>
        <v>0</v>
      </c>
      <c r="AM94" s="51" t="s">
        <v>363</v>
      </c>
      <c r="AN94" s="51" t="s">
        <v>39</v>
      </c>
      <c r="AO94" s="52">
        <v>1</v>
      </c>
      <c r="AP94" s="51" t="s">
        <v>142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4" t="s">
        <v>363</v>
      </c>
      <c r="BD94" s="54" t="s">
        <v>39</v>
      </c>
      <c r="BE94" s="55">
        <v>1</v>
      </c>
      <c r="BF94" s="54" t="s">
        <v>142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40" t="b">
        <f t="shared" si="40"/>
        <v>1</v>
      </c>
      <c r="M95" s="91" t="s">
        <v>364</v>
      </c>
      <c r="N95" s="91" t="s">
        <v>39</v>
      </c>
      <c r="O95" s="41">
        <v>1</v>
      </c>
      <c r="P95" s="91" t="s">
        <v>241</v>
      </c>
      <c r="Q95" s="41">
        <v>2</v>
      </c>
      <c r="R95" s="41">
        <v>2.1999999999999999E-2</v>
      </c>
      <c r="S95" s="41">
        <v>0</v>
      </c>
      <c r="T95" s="41">
        <v>0</v>
      </c>
      <c r="U95" s="41">
        <v>1</v>
      </c>
      <c r="V95" s="41">
        <v>5.0000000000000001E-3</v>
      </c>
      <c r="W95" s="41">
        <v>0</v>
      </c>
      <c r="X95" s="41">
        <v>0</v>
      </c>
      <c r="Y95" s="40" t="b">
        <f t="shared" si="41"/>
        <v>0</v>
      </c>
      <c r="Z95" s="41">
        <v>1</v>
      </c>
      <c r="AA95" s="91" t="s">
        <v>39</v>
      </c>
      <c r="AB95" s="41">
        <v>1</v>
      </c>
      <c r="AC95" s="91" t="s">
        <v>222</v>
      </c>
      <c r="AD95" s="41">
        <v>2</v>
      </c>
      <c r="AE95" s="41">
        <v>0.02</v>
      </c>
      <c r="AF95" s="41">
        <v>1</v>
      </c>
      <c r="AG95" s="41">
        <v>0.01</v>
      </c>
      <c r="AH95" s="41">
        <v>0</v>
      </c>
      <c r="AI95" s="41">
        <v>0</v>
      </c>
      <c r="AJ95" s="41">
        <v>1</v>
      </c>
      <c r="AK95" s="41">
        <v>0.01</v>
      </c>
      <c r="AL95" t="b">
        <f t="shared" si="48"/>
        <v>0</v>
      </c>
      <c r="AM95" s="51" t="s">
        <v>364</v>
      </c>
      <c r="AN95" s="51" t="s">
        <v>39</v>
      </c>
      <c r="AO95" s="52">
        <v>1</v>
      </c>
      <c r="AP95" s="51" t="s">
        <v>241</v>
      </c>
      <c r="AQ95" s="52">
        <v>1</v>
      </c>
      <c r="AR95" s="52">
        <v>1.4999999999999999E-2</v>
      </c>
      <c r="AS95" s="52">
        <v>0</v>
      </c>
      <c r="AT95" s="52">
        <v>0</v>
      </c>
      <c r="AU95" s="52">
        <v>0</v>
      </c>
      <c r="AV95" s="52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4" t="s">
        <v>364</v>
      </c>
      <c r="BD95" s="54" t="s">
        <v>39</v>
      </c>
      <c r="BE95" s="55">
        <v>1</v>
      </c>
      <c r="BF95" s="54" t="s">
        <v>241</v>
      </c>
      <c r="BG95" s="55">
        <v>1</v>
      </c>
      <c r="BH95" s="55">
        <v>1.4999999999999999E-2</v>
      </c>
      <c r="BI95" s="55">
        <v>0</v>
      </c>
      <c r="BJ95" s="55">
        <v>0</v>
      </c>
      <c r="BK95" s="55">
        <v>0</v>
      </c>
      <c r="BL95" s="55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40" t="b">
        <f t="shared" si="40"/>
        <v>1</v>
      </c>
      <c r="M96" s="91" t="s">
        <v>364</v>
      </c>
      <c r="N96" s="91" t="s">
        <v>39</v>
      </c>
      <c r="O96" s="41">
        <v>1</v>
      </c>
      <c r="P96" s="91" t="s">
        <v>274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0" t="b">
        <f t="shared" si="41"/>
        <v>0</v>
      </c>
      <c r="Z96" s="41">
        <v>1</v>
      </c>
      <c r="AA96" s="91" t="s">
        <v>39</v>
      </c>
      <c r="AB96" s="41">
        <v>1</v>
      </c>
      <c r="AC96" s="91" t="s">
        <v>143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1.4999999999999999E-2</v>
      </c>
      <c r="AJ96" s="41">
        <v>0</v>
      </c>
      <c r="AK96" s="41">
        <v>0</v>
      </c>
      <c r="AL96" t="b">
        <f t="shared" si="48"/>
        <v>0</v>
      </c>
      <c r="AM96" s="51" t="s">
        <v>364</v>
      </c>
      <c r="AN96" s="51" t="s">
        <v>39</v>
      </c>
      <c r="AO96" s="52">
        <v>1</v>
      </c>
      <c r="AP96" s="51" t="s">
        <v>274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4" t="s">
        <v>364</v>
      </c>
      <c r="BD96" s="54" t="s">
        <v>39</v>
      </c>
      <c r="BE96" s="55">
        <v>1</v>
      </c>
      <c r="BF96" s="54" t="s">
        <v>274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40" t="b">
        <f t="shared" si="40"/>
        <v>1</v>
      </c>
      <c r="M97" s="91" t="s">
        <v>363</v>
      </c>
      <c r="N97" s="91" t="s">
        <v>39</v>
      </c>
      <c r="O97" s="41">
        <v>1</v>
      </c>
      <c r="P97" s="91" t="s">
        <v>118</v>
      </c>
      <c r="Q97" s="41">
        <v>1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0" t="b">
        <f t="shared" si="41"/>
        <v>0</v>
      </c>
      <c r="Z97" s="41">
        <v>1</v>
      </c>
      <c r="AA97" s="91" t="s">
        <v>39</v>
      </c>
      <c r="AB97" s="41">
        <v>1</v>
      </c>
      <c r="AC97" s="91" t="s">
        <v>223</v>
      </c>
      <c r="AD97" s="41">
        <v>1</v>
      </c>
      <c r="AE97" s="41">
        <v>1.2E-2</v>
      </c>
      <c r="AF97" s="41">
        <v>1</v>
      </c>
      <c r="AG97" s="41">
        <v>1.2E-2</v>
      </c>
      <c r="AH97" s="41">
        <v>2</v>
      </c>
      <c r="AI97" s="41">
        <v>1.9E-2</v>
      </c>
      <c r="AJ97" s="41">
        <v>0</v>
      </c>
      <c r="AK97" s="41">
        <v>0</v>
      </c>
      <c r="AL97" t="b">
        <f t="shared" si="48"/>
        <v>0</v>
      </c>
      <c r="AM97" s="51" t="s">
        <v>363</v>
      </c>
      <c r="AN97" s="51" t="s">
        <v>39</v>
      </c>
      <c r="AO97" s="52">
        <v>1</v>
      </c>
      <c r="AP97" s="51" t="s">
        <v>118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4" t="s">
        <v>363</v>
      </c>
      <c r="BD97" s="54" t="s">
        <v>39</v>
      </c>
      <c r="BE97" s="55">
        <v>1</v>
      </c>
      <c r="BF97" s="54" t="s">
        <v>118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40" t="b">
        <f t="shared" si="40"/>
        <v>1</v>
      </c>
      <c r="M98" s="91" t="s">
        <v>362</v>
      </c>
      <c r="N98" s="91" t="s">
        <v>39</v>
      </c>
      <c r="O98" s="41">
        <v>1</v>
      </c>
      <c r="P98" s="91" t="s">
        <v>242</v>
      </c>
      <c r="Q98" s="41">
        <v>1</v>
      </c>
      <c r="R98" s="41">
        <v>7.0000000000000001E-3</v>
      </c>
      <c r="S98" s="41">
        <v>1</v>
      </c>
      <c r="T98" s="41">
        <v>7.0000000000000001E-3</v>
      </c>
      <c r="U98" s="41">
        <v>0</v>
      </c>
      <c r="V98" s="41">
        <v>0</v>
      </c>
      <c r="W98" s="41">
        <v>0</v>
      </c>
      <c r="X98" s="41">
        <v>0</v>
      </c>
      <c r="Y98" s="40" t="b">
        <f t="shared" si="41"/>
        <v>0</v>
      </c>
      <c r="Z98" s="41">
        <v>1</v>
      </c>
      <c r="AA98" s="91" t="s">
        <v>39</v>
      </c>
      <c r="AB98" s="41">
        <v>1</v>
      </c>
      <c r="AC98" s="91" t="s">
        <v>144</v>
      </c>
      <c r="AD98" s="41">
        <v>1</v>
      </c>
      <c r="AE98" s="41">
        <v>5.0000000000000001E-3</v>
      </c>
      <c r="AF98" s="41">
        <v>1</v>
      </c>
      <c r="AG98" s="41">
        <v>5.0000000000000001E-3</v>
      </c>
      <c r="AH98" s="41">
        <v>1</v>
      </c>
      <c r="AI98" s="41">
        <v>6.3E-3</v>
      </c>
      <c r="AJ98" s="41">
        <v>0</v>
      </c>
      <c r="AK98" s="41">
        <v>0</v>
      </c>
      <c r="AL98" t="b">
        <f t="shared" si="48"/>
        <v>0</v>
      </c>
      <c r="AM98" s="51" t="s">
        <v>362</v>
      </c>
      <c r="AN98" s="51" t="s">
        <v>39</v>
      </c>
      <c r="AO98" s="52">
        <v>1</v>
      </c>
      <c r="AP98" s="51" t="s">
        <v>242</v>
      </c>
      <c r="AQ98" s="52">
        <v>0</v>
      </c>
      <c r="AR98" s="52">
        <v>0</v>
      </c>
      <c r="AS98" s="52">
        <v>1</v>
      </c>
      <c r="AT98" s="52">
        <v>7.0000000000000001E-3</v>
      </c>
      <c r="AU98" s="52">
        <v>0</v>
      </c>
      <c r="AV98" s="52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4" t="s">
        <v>362</v>
      </c>
      <c r="BD98" s="54" t="s">
        <v>39</v>
      </c>
      <c r="BE98" s="55">
        <v>1</v>
      </c>
      <c r="BF98" s="54" t="s">
        <v>242</v>
      </c>
      <c r="BG98" s="55">
        <v>0</v>
      </c>
      <c r="BH98" s="55">
        <v>0</v>
      </c>
      <c r="BI98" s="55">
        <v>1</v>
      </c>
      <c r="BJ98" s="55">
        <v>7.0000000000000001E-3</v>
      </c>
      <c r="BK98" s="55">
        <v>0</v>
      </c>
      <c r="BL98" s="55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40" t="b">
        <f t="shared" si="40"/>
        <v>1</v>
      </c>
      <c r="M99" s="91" t="s">
        <v>364</v>
      </c>
      <c r="N99" s="91" t="s">
        <v>39</v>
      </c>
      <c r="O99" s="41">
        <v>1</v>
      </c>
      <c r="P99" s="91" t="s">
        <v>222</v>
      </c>
      <c r="Q99" s="41">
        <v>2</v>
      </c>
      <c r="R99" s="41">
        <v>0.02</v>
      </c>
      <c r="S99" s="41">
        <v>0</v>
      </c>
      <c r="T99" s="41">
        <v>0</v>
      </c>
      <c r="U99" s="41">
        <v>0</v>
      </c>
      <c r="V99" s="41">
        <v>0</v>
      </c>
      <c r="W99" s="41">
        <v>1</v>
      </c>
      <c r="X99" s="41">
        <v>0.01</v>
      </c>
      <c r="Y99" s="40" t="b">
        <f t="shared" si="41"/>
        <v>0</v>
      </c>
      <c r="Z99" s="41">
        <v>1</v>
      </c>
      <c r="AA99" s="91" t="s">
        <v>39</v>
      </c>
      <c r="AB99" s="41">
        <v>1</v>
      </c>
      <c r="AC99" s="91" t="s">
        <v>275</v>
      </c>
      <c r="AD99" s="41">
        <v>1</v>
      </c>
      <c r="AE99" s="41">
        <v>1.4999999999999999E-2</v>
      </c>
      <c r="AF99" s="41">
        <v>1</v>
      </c>
      <c r="AG99" s="41">
        <v>1.4999999999999999E-2</v>
      </c>
      <c r="AH99" s="41">
        <v>0</v>
      </c>
      <c r="AI99" s="41">
        <v>0</v>
      </c>
      <c r="AJ99" s="41">
        <v>0</v>
      </c>
      <c r="AK99" s="41">
        <v>0</v>
      </c>
      <c r="AL99" t="b">
        <f t="shared" si="48"/>
        <v>0</v>
      </c>
      <c r="AM99" s="51" t="s">
        <v>364</v>
      </c>
      <c r="AN99" s="51" t="s">
        <v>39</v>
      </c>
      <c r="AO99" s="52">
        <v>1</v>
      </c>
      <c r="AP99" s="51" t="s">
        <v>222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4" t="s">
        <v>364</v>
      </c>
      <c r="BD99" s="54" t="s">
        <v>39</v>
      </c>
      <c r="BE99" s="55">
        <v>1</v>
      </c>
      <c r="BF99" s="54" t="s">
        <v>222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40" t="b">
        <f t="shared" si="40"/>
        <v>1</v>
      </c>
      <c r="M100" s="91" t="s">
        <v>363</v>
      </c>
      <c r="N100" s="91" t="s">
        <v>39</v>
      </c>
      <c r="O100" s="41">
        <v>1</v>
      </c>
      <c r="P100" s="91" t="s">
        <v>143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1.4999999999999999E-2</v>
      </c>
      <c r="W100" s="41">
        <v>0</v>
      </c>
      <c r="X100" s="41">
        <v>0</v>
      </c>
      <c r="Y100" s="40" t="b">
        <f t="shared" si="41"/>
        <v>0</v>
      </c>
      <c r="Z100" s="41">
        <v>1</v>
      </c>
      <c r="AA100" s="91" t="s">
        <v>39</v>
      </c>
      <c r="AB100" s="41">
        <v>1</v>
      </c>
      <c r="AC100" s="91" t="s">
        <v>96</v>
      </c>
      <c r="AD100" s="41">
        <v>3</v>
      </c>
      <c r="AE100" s="41">
        <v>0.124</v>
      </c>
      <c r="AF100" s="41">
        <v>3</v>
      </c>
      <c r="AG100" s="41">
        <v>0.124</v>
      </c>
      <c r="AH100" s="41">
        <v>10</v>
      </c>
      <c r="AI100" s="41">
        <v>0.22660000000000002</v>
      </c>
      <c r="AJ100" s="41">
        <v>1</v>
      </c>
      <c r="AK100" s="41">
        <v>1.4999999999999999E-2</v>
      </c>
      <c r="AL100" t="b">
        <f t="shared" si="48"/>
        <v>0</v>
      </c>
      <c r="AM100" s="51" t="s">
        <v>363</v>
      </c>
      <c r="AN100" s="51" t="s">
        <v>39</v>
      </c>
      <c r="AO100" s="52">
        <v>1</v>
      </c>
      <c r="AP100" s="51" t="s">
        <v>143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4" t="s">
        <v>363</v>
      </c>
      <c r="BD100" s="54" t="s">
        <v>39</v>
      </c>
      <c r="BE100" s="55">
        <v>1</v>
      </c>
      <c r="BF100" s="54" t="s">
        <v>143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40" t="b">
        <f t="shared" si="40"/>
        <v>1</v>
      </c>
      <c r="M101" s="91" t="s">
        <v>363</v>
      </c>
      <c r="N101" s="91" t="s">
        <v>39</v>
      </c>
      <c r="O101" s="41">
        <v>1</v>
      </c>
      <c r="P101" s="91" t="s">
        <v>223</v>
      </c>
      <c r="Q101" s="41">
        <v>1</v>
      </c>
      <c r="R101" s="41">
        <v>1.2E-2</v>
      </c>
      <c r="S101" s="41">
        <v>1</v>
      </c>
      <c r="T101" s="41">
        <v>1.2E-2</v>
      </c>
      <c r="U101" s="41">
        <v>2</v>
      </c>
      <c r="V101" s="41">
        <v>1.9E-2</v>
      </c>
      <c r="W101" s="41">
        <v>0</v>
      </c>
      <c r="X101" s="41">
        <v>0</v>
      </c>
      <c r="Y101" s="40" t="b">
        <f t="shared" si="41"/>
        <v>0</v>
      </c>
      <c r="Z101" s="41">
        <v>1</v>
      </c>
      <c r="AA101" s="91" t="s">
        <v>39</v>
      </c>
      <c r="AB101" s="41">
        <v>1</v>
      </c>
      <c r="AC101" s="91" t="s">
        <v>106</v>
      </c>
      <c r="AD101" s="41">
        <v>2</v>
      </c>
      <c r="AE101" s="41">
        <v>0.03</v>
      </c>
      <c r="AF101" s="41">
        <v>2</v>
      </c>
      <c r="AG101" s="41">
        <v>0.03</v>
      </c>
      <c r="AH101" s="41">
        <v>3</v>
      </c>
      <c r="AI101" s="41">
        <v>4.4999999999999998E-2</v>
      </c>
      <c r="AJ101" s="41">
        <v>0</v>
      </c>
      <c r="AK101" s="41">
        <v>0</v>
      </c>
      <c r="AL101" t="b">
        <f t="shared" si="48"/>
        <v>0</v>
      </c>
      <c r="AM101" s="51" t="s">
        <v>363</v>
      </c>
      <c r="AN101" s="51" t="s">
        <v>39</v>
      </c>
      <c r="AO101" s="52">
        <v>1</v>
      </c>
      <c r="AP101" s="51" t="s">
        <v>223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4" t="s">
        <v>363</v>
      </c>
      <c r="BD101" s="54" t="s">
        <v>39</v>
      </c>
      <c r="BE101" s="55">
        <v>1</v>
      </c>
      <c r="BF101" s="54" t="s">
        <v>223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40" t="b">
        <f t="shared" si="40"/>
        <v>1</v>
      </c>
      <c r="M102" s="91" t="s">
        <v>363</v>
      </c>
      <c r="N102" s="91" t="s">
        <v>39</v>
      </c>
      <c r="O102" s="41">
        <v>1</v>
      </c>
      <c r="P102" s="91" t="s">
        <v>144</v>
      </c>
      <c r="Q102" s="41">
        <v>1</v>
      </c>
      <c r="R102" s="41">
        <v>5.0000000000000001E-3</v>
      </c>
      <c r="S102" s="41">
        <v>1</v>
      </c>
      <c r="T102" s="41">
        <v>5.0000000000000001E-3</v>
      </c>
      <c r="U102" s="41">
        <v>1</v>
      </c>
      <c r="V102" s="41">
        <v>6.3E-3</v>
      </c>
      <c r="W102" s="41">
        <v>0</v>
      </c>
      <c r="X102" s="41">
        <v>0</v>
      </c>
      <c r="Y102" s="40" t="b">
        <f t="shared" si="41"/>
        <v>0</v>
      </c>
      <c r="Z102" s="41">
        <v>1</v>
      </c>
      <c r="AA102" s="91" t="s">
        <v>39</v>
      </c>
      <c r="AB102" s="41">
        <v>1</v>
      </c>
      <c r="AC102" s="91" t="s">
        <v>276</v>
      </c>
      <c r="AD102" s="41">
        <v>2</v>
      </c>
      <c r="AE102" s="41">
        <v>2.5000000000000001E-2</v>
      </c>
      <c r="AF102" s="41">
        <v>2</v>
      </c>
      <c r="AG102" s="41">
        <v>2.5000000000000001E-2</v>
      </c>
      <c r="AH102" s="41">
        <v>1</v>
      </c>
      <c r="AI102" s="41">
        <v>1.4999999999999999E-2</v>
      </c>
      <c r="AJ102" s="41">
        <v>0</v>
      </c>
      <c r="AK102" s="41">
        <v>0</v>
      </c>
      <c r="AL102" t="b">
        <f t="shared" si="48"/>
        <v>0</v>
      </c>
      <c r="AM102" s="51" t="s">
        <v>363</v>
      </c>
      <c r="AN102" s="51" t="s">
        <v>39</v>
      </c>
      <c r="AO102" s="52">
        <v>1</v>
      </c>
      <c r="AP102" s="51" t="s">
        <v>144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4" t="s">
        <v>363</v>
      </c>
      <c r="BD102" s="54" t="s">
        <v>39</v>
      </c>
      <c r="BE102" s="55">
        <v>1</v>
      </c>
      <c r="BF102" s="54" t="s">
        <v>144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40" t="b">
        <f t="shared" si="40"/>
        <v>1</v>
      </c>
      <c r="M103" s="91" t="s">
        <v>363</v>
      </c>
      <c r="N103" s="91" t="s">
        <v>39</v>
      </c>
      <c r="O103" s="41">
        <v>1</v>
      </c>
      <c r="P103" s="91" t="s">
        <v>275</v>
      </c>
      <c r="Q103" s="41">
        <v>1</v>
      </c>
      <c r="R103" s="41">
        <v>1.4999999999999999E-2</v>
      </c>
      <c r="S103" s="41">
        <v>1</v>
      </c>
      <c r="T103" s="41">
        <v>1.4999999999999999E-2</v>
      </c>
      <c r="U103" s="41">
        <v>0</v>
      </c>
      <c r="V103" s="41">
        <v>0</v>
      </c>
      <c r="W103" s="41">
        <v>0</v>
      </c>
      <c r="X103" s="41">
        <v>0</v>
      </c>
      <c r="Y103" s="40" t="b">
        <f t="shared" si="41"/>
        <v>0</v>
      </c>
      <c r="Z103" s="41">
        <v>1</v>
      </c>
      <c r="AA103" s="91" t="s">
        <v>39</v>
      </c>
      <c r="AB103" s="41">
        <v>1</v>
      </c>
      <c r="AC103" s="91" t="s">
        <v>224</v>
      </c>
      <c r="AD103" s="41">
        <v>4</v>
      </c>
      <c r="AE103" s="41">
        <v>0.5071</v>
      </c>
      <c r="AF103" s="41">
        <v>3</v>
      </c>
      <c r="AG103" s="41">
        <v>0.50600000000000001</v>
      </c>
      <c r="AH103" s="41">
        <v>2</v>
      </c>
      <c r="AI103" s="41">
        <v>1.6E-2</v>
      </c>
      <c r="AJ103" s="41">
        <v>0</v>
      </c>
      <c r="AK103" s="41">
        <v>0</v>
      </c>
      <c r="AL103" t="b">
        <f t="shared" si="48"/>
        <v>0</v>
      </c>
      <c r="AM103" s="51" t="s">
        <v>363</v>
      </c>
      <c r="AN103" s="51" t="s">
        <v>39</v>
      </c>
      <c r="AO103" s="52">
        <v>1</v>
      </c>
      <c r="AP103" s="51" t="s">
        <v>275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4" t="s">
        <v>363</v>
      </c>
      <c r="BD103" s="54" t="s">
        <v>39</v>
      </c>
      <c r="BE103" s="55">
        <v>1</v>
      </c>
      <c r="BF103" s="54" t="s">
        <v>275</v>
      </c>
      <c r="BG103" s="55">
        <v>0</v>
      </c>
      <c r="BH103" s="55">
        <v>0</v>
      </c>
      <c r="BI103" s="55">
        <v>0</v>
      </c>
      <c r="BJ103" s="55">
        <v>0</v>
      </c>
      <c r="BK103" s="55">
        <v>0</v>
      </c>
      <c r="BL103" s="55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40" t="b">
        <f t="shared" si="40"/>
        <v>1</v>
      </c>
      <c r="M104" s="91" t="s">
        <v>363</v>
      </c>
      <c r="N104" s="91" t="s">
        <v>39</v>
      </c>
      <c r="O104" s="41">
        <v>1</v>
      </c>
      <c r="P104" s="91" t="s">
        <v>96</v>
      </c>
      <c r="Q104" s="41">
        <v>2</v>
      </c>
      <c r="R104" s="41">
        <v>0.115</v>
      </c>
      <c r="S104" s="41">
        <v>2</v>
      </c>
      <c r="T104" s="41">
        <v>0.115</v>
      </c>
      <c r="U104" s="41">
        <v>10</v>
      </c>
      <c r="V104" s="41">
        <v>0.22660000000000002</v>
      </c>
      <c r="W104" s="41">
        <v>1</v>
      </c>
      <c r="X104" s="41">
        <v>1.4999999999999999E-2</v>
      </c>
      <c r="Y104" s="40" t="b">
        <f t="shared" si="41"/>
        <v>0</v>
      </c>
      <c r="Z104" s="41">
        <v>1</v>
      </c>
      <c r="AA104" s="91" t="s">
        <v>39</v>
      </c>
      <c r="AB104" s="41">
        <v>1</v>
      </c>
      <c r="AC104" s="91" t="s">
        <v>277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t="b">
        <f t="shared" si="48"/>
        <v>0</v>
      </c>
      <c r="AM104" s="51" t="s">
        <v>363</v>
      </c>
      <c r="AN104" s="51" t="s">
        <v>39</v>
      </c>
      <c r="AO104" s="52">
        <v>1</v>
      </c>
      <c r="AP104" s="51" t="s">
        <v>96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4" t="s">
        <v>363</v>
      </c>
      <c r="BD104" s="54" t="s">
        <v>39</v>
      </c>
      <c r="BE104" s="55">
        <v>1</v>
      </c>
      <c r="BF104" s="54" t="s">
        <v>96</v>
      </c>
      <c r="BG104" s="55">
        <v>0</v>
      </c>
      <c r="BH104" s="55">
        <v>0</v>
      </c>
      <c r="BI104" s="55">
        <v>0</v>
      </c>
      <c r="BJ104" s="55">
        <v>0</v>
      </c>
      <c r="BK104" s="55">
        <v>1</v>
      </c>
      <c r="BL104" s="55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40" t="b">
        <f t="shared" si="40"/>
        <v>1</v>
      </c>
      <c r="M105" s="91" t="s">
        <v>365</v>
      </c>
      <c r="N105" s="91" t="s">
        <v>39</v>
      </c>
      <c r="O105" s="41">
        <v>1</v>
      </c>
      <c r="P105" s="91" t="s">
        <v>106</v>
      </c>
      <c r="Q105" s="41">
        <v>2</v>
      </c>
      <c r="R105" s="41">
        <v>0.03</v>
      </c>
      <c r="S105" s="41">
        <v>2</v>
      </c>
      <c r="T105" s="41">
        <v>0.03</v>
      </c>
      <c r="U105" s="41">
        <v>3</v>
      </c>
      <c r="V105" s="41">
        <v>4.4999999999999998E-2</v>
      </c>
      <c r="W105" s="41">
        <v>0</v>
      </c>
      <c r="X105" s="41">
        <v>0</v>
      </c>
      <c r="Y105" s="40" t="b">
        <f t="shared" si="41"/>
        <v>0</v>
      </c>
      <c r="Z105" s="41">
        <v>1</v>
      </c>
      <c r="AA105" s="91" t="s">
        <v>39</v>
      </c>
      <c r="AB105" s="41">
        <v>1</v>
      </c>
      <c r="AC105" s="91" t="s">
        <v>97</v>
      </c>
      <c r="AD105" s="41">
        <v>10</v>
      </c>
      <c r="AE105" s="41">
        <v>7.7000000000000013E-2</v>
      </c>
      <c r="AF105" s="41">
        <v>10</v>
      </c>
      <c r="AG105" s="41">
        <v>7.7000000000000013E-2</v>
      </c>
      <c r="AH105" s="41">
        <v>9</v>
      </c>
      <c r="AI105" s="41">
        <v>7.0000000000000007E-2</v>
      </c>
      <c r="AJ105" s="41">
        <v>0</v>
      </c>
      <c r="AK105" s="41">
        <v>0</v>
      </c>
      <c r="AL105" t="b">
        <f t="shared" si="48"/>
        <v>0</v>
      </c>
      <c r="AM105" s="51" t="s">
        <v>365</v>
      </c>
      <c r="AN105" s="51" t="s">
        <v>39</v>
      </c>
      <c r="AO105" s="52">
        <v>1</v>
      </c>
      <c r="AP105" s="51" t="s">
        <v>106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4" t="s">
        <v>365</v>
      </c>
      <c r="BD105" s="54" t="s">
        <v>39</v>
      </c>
      <c r="BE105" s="55">
        <v>1</v>
      </c>
      <c r="BF105" s="54" t="s">
        <v>106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40" t="b">
        <f t="shared" si="40"/>
        <v>1</v>
      </c>
      <c r="M106" s="91" t="s">
        <v>363</v>
      </c>
      <c r="N106" s="91" t="s">
        <v>39</v>
      </c>
      <c r="O106" s="41">
        <v>1</v>
      </c>
      <c r="P106" s="91" t="s">
        <v>276</v>
      </c>
      <c r="Q106" s="41">
        <v>1</v>
      </c>
      <c r="R106" s="41">
        <v>1.4999999999999999E-2</v>
      </c>
      <c r="S106" s="41">
        <v>1</v>
      </c>
      <c r="T106" s="41">
        <v>1.4999999999999999E-2</v>
      </c>
      <c r="U106" s="41">
        <v>1</v>
      </c>
      <c r="V106" s="41">
        <v>1.4999999999999999E-2</v>
      </c>
      <c r="W106" s="41">
        <v>0</v>
      </c>
      <c r="X106" s="41">
        <v>0</v>
      </c>
      <c r="Y106" s="40" t="b">
        <f t="shared" si="41"/>
        <v>0</v>
      </c>
      <c r="Z106" s="41">
        <v>1</v>
      </c>
      <c r="AA106" s="91" t="s">
        <v>39</v>
      </c>
      <c r="AB106" s="41">
        <v>1</v>
      </c>
      <c r="AC106" s="91" t="s">
        <v>105</v>
      </c>
      <c r="AD106" s="41">
        <v>4</v>
      </c>
      <c r="AE106" s="41">
        <v>2.0089999999999999</v>
      </c>
      <c r="AF106" s="41">
        <v>2</v>
      </c>
      <c r="AG106" s="41">
        <v>1.0089999999999999</v>
      </c>
      <c r="AH106" s="41">
        <v>5</v>
      </c>
      <c r="AI106" s="41">
        <v>1.01475</v>
      </c>
      <c r="AJ106" s="41">
        <v>1</v>
      </c>
      <c r="AK106" s="41">
        <v>0.5</v>
      </c>
      <c r="AL106" t="b">
        <f t="shared" si="48"/>
        <v>0</v>
      </c>
      <c r="AM106" s="51" t="s">
        <v>363</v>
      </c>
      <c r="AN106" s="51" t="s">
        <v>39</v>
      </c>
      <c r="AO106" s="52">
        <v>1</v>
      </c>
      <c r="AP106" s="51" t="s">
        <v>276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4" t="s">
        <v>363</v>
      </c>
      <c r="BD106" s="54" t="s">
        <v>39</v>
      </c>
      <c r="BE106" s="55">
        <v>1</v>
      </c>
      <c r="BF106" s="54" t="s">
        <v>276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40" t="b">
        <f t="shared" si="40"/>
        <v>1</v>
      </c>
      <c r="M107" s="91" t="s">
        <v>365</v>
      </c>
      <c r="N107" s="91" t="s">
        <v>39</v>
      </c>
      <c r="O107" s="41">
        <v>1</v>
      </c>
      <c r="P107" s="91" t="s">
        <v>224</v>
      </c>
      <c r="Q107" s="41">
        <v>3</v>
      </c>
      <c r="R107" s="41">
        <v>0.50600000000000001</v>
      </c>
      <c r="S107" s="41">
        <v>3</v>
      </c>
      <c r="T107" s="41">
        <v>0.50600000000000001</v>
      </c>
      <c r="U107" s="41">
        <v>1</v>
      </c>
      <c r="V107" s="41">
        <v>1.4999999999999999E-2</v>
      </c>
      <c r="W107" s="41">
        <v>0</v>
      </c>
      <c r="X107" s="41">
        <v>0</v>
      </c>
      <c r="Y107" s="40" t="b">
        <f t="shared" si="41"/>
        <v>0</v>
      </c>
      <c r="Z107" s="41">
        <v>1</v>
      </c>
      <c r="AA107" s="91" t="s">
        <v>39</v>
      </c>
      <c r="AB107" s="41">
        <v>1</v>
      </c>
      <c r="AC107" s="91" t="s">
        <v>78</v>
      </c>
      <c r="AD107" s="41">
        <v>6</v>
      </c>
      <c r="AE107" s="41">
        <v>0.27300000000000002</v>
      </c>
      <c r="AF107" s="41">
        <v>4</v>
      </c>
      <c r="AG107" s="41">
        <v>0.26700000000000002</v>
      </c>
      <c r="AH107" s="41">
        <v>2</v>
      </c>
      <c r="AI107" s="41">
        <v>0.02</v>
      </c>
      <c r="AJ107" s="41">
        <v>2</v>
      </c>
      <c r="AK107" s="41">
        <v>6.0000000000000001E-3</v>
      </c>
      <c r="AL107" t="b">
        <f t="shared" si="48"/>
        <v>0</v>
      </c>
      <c r="AM107" s="51" t="s">
        <v>365</v>
      </c>
      <c r="AN107" s="51" t="s">
        <v>39</v>
      </c>
      <c r="AO107" s="52">
        <v>1</v>
      </c>
      <c r="AP107" s="51" t="s">
        <v>224</v>
      </c>
      <c r="AQ107" s="52">
        <v>1</v>
      </c>
      <c r="AR107" s="52">
        <v>0.5</v>
      </c>
      <c r="AS107" s="52">
        <v>1</v>
      </c>
      <c r="AT107" s="52">
        <v>5.0000000000000001E-3</v>
      </c>
      <c r="AU107" s="52">
        <v>0</v>
      </c>
      <c r="AV107" s="52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4" t="s">
        <v>365</v>
      </c>
      <c r="BD107" s="54" t="s">
        <v>39</v>
      </c>
      <c r="BE107" s="55">
        <v>1</v>
      </c>
      <c r="BF107" s="54" t="s">
        <v>224</v>
      </c>
      <c r="BG107" s="55">
        <v>1</v>
      </c>
      <c r="BH107" s="55">
        <v>0.5</v>
      </c>
      <c r="BI107" s="55">
        <v>1</v>
      </c>
      <c r="BJ107" s="55">
        <v>5.0000000000000001E-3</v>
      </c>
      <c r="BK107" s="55">
        <v>0</v>
      </c>
      <c r="BL107" s="55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40" t="b">
        <f t="shared" si="40"/>
        <v>1</v>
      </c>
      <c r="M108" s="91" t="s">
        <v>364</v>
      </c>
      <c r="N108" s="91" t="s">
        <v>39</v>
      </c>
      <c r="O108" s="41">
        <v>1</v>
      </c>
      <c r="P108" s="91" t="s">
        <v>277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0" t="b">
        <f t="shared" si="41"/>
        <v>0</v>
      </c>
      <c r="Z108" s="41">
        <v>1</v>
      </c>
      <c r="AA108" s="91" t="s">
        <v>39</v>
      </c>
      <c r="AB108" s="41">
        <v>1</v>
      </c>
      <c r="AC108" s="91" t="s">
        <v>98</v>
      </c>
      <c r="AD108" s="41">
        <v>4</v>
      </c>
      <c r="AE108" s="41">
        <v>6.4000000000000001E-2</v>
      </c>
      <c r="AF108" s="41">
        <v>3</v>
      </c>
      <c r="AG108" s="41">
        <v>3.9E-2</v>
      </c>
      <c r="AH108" s="41">
        <v>2</v>
      </c>
      <c r="AI108" s="41">
        <v>2.4E-2</v>
      </c>
      <c r="AJ108" s="41">
        <v>1</v>
      </c>
      <c r="AK108" s="41">
        <v>2.5000000000000001E-2</v>
      </c>
      <c r="AL108" t="b">
        <f t="shared" si="48"/>
        <v>0</v>
      </c>
      <c r="AM108" s="51" t="s">
        <v>364</v>
      </c>
      <c r="AN108" s="51" t="s">
        <v>39</v>
      </c>
      <c r="AO108" s="52">
        <v>1</v>
      </c>
      <c r="AP108" s="51" t="s">
        <v>277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4" t="s">
        <v>364</v>
      </c>
      <c r="BD108" s="54" t="s">
        <v>39</v>
      </c>
      <c r="BE108" s="55">
        <v>1</v>
      </c>
      <c r="BF108" s="54" t="s">
        <v>277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40" t="b">
        <f t="shared" si="40"/>
        <v>1</v>
      </c>
      <c r="M109" s="91" t="s">
        <v>361</v>
      </c>
      <c r="N109" s="91" t="s">
        <v>39</v>
      </c>
      <c r="O109" s="41">
        <v>1</v>
      </c>
      <c r="P109" s="91" t="s">
        <v>97</v>
      </c>
      <c r="Q109" s="41">
        <v>10</v>
      </c>
      <c r="R109" s="41">
        <v>7.7000000000000013E-2</v>
      </c>
      <c r="S109" s="41">
        <v>10</v>
      </c>
      <c r="T109" s="41">
        <v>7.7000000000000013E-2</v>
      </c>
      <c r="U109" s="41">
        <v>7</v>
      </c>
      <c r="V109" s="41">
        <v>5.5E-2</v>
      </c>
      <c r="W109" s="41">
        <v>0</v>
      </c>
      <c r="X109" s="41">
        <v>0</v>
      </c>
      <c r="Y109" s="40" t="b">
        <f t="shared" si="41"/>
        <v>0</v>
      </c>
      <c r="Z109" s="41">
        <v>1</v>
      </c>
      <c r="AA109" s="91" t="s">
        <v>39</v>
      </c>
      <c r="AB109" s="41">
        <v>1</v>
      </c>
      <c r="AC109" s="91" t="s">
        <v>405</v>
      </c>
      <c r="AD109" s="41">
        <v>23</v>
      </c>
      <c r="AE109" s="41">
        <v>0.19880000000000003</v>
      </c>
      <c r="AF109" s="41">
        <v>16</v>
      </c>
      <c r="AG109" s="41">
        <v>0.13950000000000001</v>
      </c>
      <c r="AH109" s="41">
        <v>4</v>
      </c>
      <c r="AI109" s="41">
        <v>3.2750000000000001E-2</v>
      </c>
      <c r="AJ109" s="41">
        <v>3</v>
      </c>
      <c r="AK109" s="41">
        <v>4.2000000000000003E-2</v>
      </c>
      <c r="AL109" t="b">
        <f t="shared" si="48"/>
        <v>0</v>
      </c>
      <c r="AM109" s="51" t="s">
        <v>361</v>
      </c>
      <c r="AN109" s="51" t="s">
        <v>39</v>
      </c>
      <c r="AO109" s="52">
        <v>1</v>
      </c>
      <c r="AP109" s="51" t="s">
        <v>97</v>
      </c>
      <c r="AQ109" s="52">
        <v>1</v>
      </c>
      <c r="AR109" s="52">
        <v>7.0000000000000001E-3</v>
      </c>
      <c r="AS109" s="52">
        <v>1</v>
      </c>
      <c r="AT109" s="52">
        <v>7.0000000000000001E-3</v>
      </c>
      <c r="AU109" s="52">
        <v>4</v>
      </c>
      <c r="AV109" s="52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4" t="s">
        <v>361</v>
      </c>
      <c r="BD109" s="54" t="s">
        <v>39</v>
      </c>
      <c r="BE109" s="55">
        <v>1</v>
      </c>
      <c r="BF109" s="54" t="s">
        <v>97</v>
      </c>
      <c r="BG109" s="55">
        <v>1</v>
      </c>
      <c r="BH109" s="55">
        <v>7.0000000000000001E-3</v>
      </c>
      <c r="BI109" s="55">
        <v>1</v>
      </c>
      <c r="BJ109" s="55">
        <v>7.0000000000000001E-3</v>
      </c>
      <c r="BK109" s="55">
        <v>4</v>
      </c>
      <c r="BL109" s="55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40" t="b">
        <f t="shared" si="40"/>
        <v>1</v>
      </c>
      <c r="M110" s="91" t="s">
        <v>365</v>
      </c>
      <c r="N110" s="91" t="s">
        <v>39</v>
      </c>
      <c r="O110" s="41">
        <v>1</v>
      </c>
      <c r="P110" s="91" t="s">
        <v>105</v>
      </c>
      <c r="Q110" s="41">
        <v>4</v>
      </c>
      <c r="R110" s="41">
        <v>2.0089999999999999</v>
      </c>
      <c r="S110" s="41">
        <v>2</v>
      </c>
      <c r="T110" s="41">
        <v>1.0089999999999999</v>
      </c>
      <c r="U110" s="41">
        <v>5</v>
      </c>
      <c r="V110" s="41">
        <v>1.01475</v>
      </c>
      <c r="W110" s="41">
        <v>1</v>
      </c>
      <c r="X110" s="41">
        <v>0.5</v>
      </c>
      <c r="Y110" s="40" t="b">
        <f t="shared" si="41"/>
        <v>0</v>
      </c>
      <c r="Z110" s="41">
        <v>1</v>
      </c>
      <c r="AA110" s="91" t="s">
        <v>39</v>
      </c>
      <c r="AB110" s="41">
        <v>1</v>
      </c>
      <c r="AC110" s="91" t="s">
        <v>99</v>
      </c>
      <c r="AD110" s="41">
        <v>0</v>
      </c>
      <c r="AE110" s="41">
        <v>0</v>
      </c>
      <c r="AF110" s="41">
        <v>0</v>
      </c>
      <c r="AG110" s="41">
        <v>0</v>
      </c>
      <c r="AH110" s="41">
        <v>1</v>
      </c>
      <c r="AI110" s="41">
        <v>1.4999999999999999E-2</v>
      </c>
      <c r="AJ110" s="41">
        <v>0</v>
      </c>
      <c r="AK110" s="41">
        <v>0</v>
      </c>
      <c r="AL110" t="b">
        <f t="shared" si="48"/>
        <v>0</v>
      </c>
      <c r="AM110" s="51" t="s">
        <v>365</v>
      </c>
      <c r="AN110" s="51" t="s">
        <v>39</v>
      </c>
      <c r="AO110" s="52">
        <v>1</v>
      </c>
      <c r="AP110" s="51" t="s">
        <v>105</v>
      </c>
      <c r="AQ110" s="52">
        <v>1</v>
      </c>
      <c r="AR110" s="52">
        <v>0.5</v>
      </c>
      <c r="AS110" s="52">
        <v>0</v>
      </c>
      <c r="AT110" s="52">
        <v>0</v>
      </c>
      <c r="AU110" s="52">
        <v>0</v>
      </c>
      <c r="AV110" s="52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4" t="s">
        <v>365</v>
      </c>
      <c r="BD110" s="54" t="s">
        <v>39</v>
      </c>
      <c r="BE110" s="55">
        <v>1</v>
      </c>
      <c r="BF110" s="54" t="s">
        <v>105</v>
      </c>
      <c r="BG110" s="55">
        <v>1</v>
      </c>
      <c r="BH110" s="55">
        <v>0.5</v>
      </c>
      <c r="BI110" s="55">
        <v>0</v>
      </c>
      <c r="BJ110" s="55">
        <v>0</v>
      </c>
      <c r="BK110" s="55">
        <v>0</v>
      </c>
      <c r="BL110" s="55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40" t="b">
        <f t="shared" si="40"/>
        <v>1</v>
      </c>
      <c r="M111" s="91" t="s">
        <v>361</v>
      </c>
      <c r="N111" s="91" t="s">
        <v>39</v>
      </c>
      <c r="O111" s="41">
        <v>1</v>
      </c>
      <c r="P111" s="91" t="s">
        <v>78</v>
      </c>
      <c r="Q111" s="41">
        <v>5</v>
      </c>
      <c r="R111" s="41">
        <v>0.26300000000000001</v>
      </c>
      <c r="S111" s="41">
        <v>3</v>
      </c>
      <c r="T111" s="41">
        <v>0.25700000000000001</v>
      </c>
      <c r="U111" s="41">
        <v>2</v>
      </c>
      <c r="V111" s="41">
        <v>0.02</v>
      </c>
      <c r="W111" s="41">
        <v>2</v>
      </c>
      <c r="X111" s="41">
        <v>6.0000000000000001E-3</v>
      </c>
      <c r="Y111" s="40" t="b">
        <f t="shared" si="41"/>
        <v>0</v>
      </c>
      <c r="Z111" s="41">
        <v>1</v>
      </c>
      <c r="AA111" s="91" t="s">
        <v>39</v>
      </c>
      <c r="AB111" s="41">
        <v>1</v>
      </c>
      <c r="AC111" s="91" t="s">
        <v>197</v>
      </c>
      <c r="AD111" s="41">
        <v>2</v>
      </c>
      <c r="AE111" s="41">
        <v>1.72E-2</v>
      </c>
      <c r="AF111" s="41">
        <v>2</v>
      </c>
      <c r="AG111" s="41">
        <v>1.72E-2</v>
      </c>
      <c r="AH111" s="41">
        <v>1</v>
      </c>
      <c r="AI111" s="41">
        <v>1.4999999999999999E-2</v>
      </c>
      <c r="AJ111" s="41">
        <v>0</v>
      </c>
      <c r="AK111" s="41">
        <v>0</v>
      </c>
      <c r="AL111" t="b">
        <f t="shared" si="48"/>
        <v>0</v>
      </c>
      <c r="AM111" s="51" t="s">
        <v>361</v>
      </c>
      <c r="AN111" s="51" t="s">
        <v>39</v>
      </c>
      <c r="AO111" s="52">
        <v>1</v>
      </c>
      <c r="AP111" s="51" t="s">
        <v>78</v>
      </c>
      <c r="AQ111" s="52">
        <v>0</v>
      </c>
      <c r="AR111" s="52">
        <v>0</v>
      </c>
      <c r="AS111" s="52">
        <v>1</v>
      </c>
      <c r="AT111" s="52">
        <v>0.25</v>
      </c>
      <c r="AU111" s="52">
        <v>0</v>
      </c>
      <c r="AV111" s="52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4" t="s">
        <v>361</v>
      </c>
      <c r="BD111" s="54" t="s">
        <v>39</v>
      </c>
      <c r="BE111" s="55">
        <v>1</v>
      </c>
      <c r="BF111" s="54" t="s">
        <v>78</v>
      </c>
      <c r="BG111" s="55">
        <v>0</v>
      </c>
      <c r="BH111" s="55">
        <v>0</v>
      </c>
      <c r="BI111" s="55">
        <v>1</v>
      </c>
      <c r="BJ111" s="55">
        <v>0.25</v>
      </c>
      <c r="BK111" s="55">
        <v>0</v>
      </c>
      <c r="BL111" s="55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40" t="b">
        <f t="shared" si="40"/>
        <v>1</v>
      </c>
      <c r="M112" s="91" t="s">
        <v>363</v>
      </c>
      <c r="N112" s="91" t="s">
        <v>39</v>
      </c>
      <c r="O112" s="41">
        <v>1</v>
      </c>
      <c r="P112" s="91" t="s">
        <v>98</v>
      </c>
      <c r="Q112" s="41">
        <v>4</v>
      </c>
      <c r="R112" s="41">
        <v>6.4000000000000001E-2</v>
      </c>
      <c r="S112" s="41">
        <v>3</v>
      </c>
      <c r="T112" s="41">
        <v>3.9E-2</v>
      </c>
      <c r="U112" s="41">
        <v>2</v>
      </c>
      <c r="V112" s="41">
        <v>2.4E-2</v>
      </c>
      <c r="W112" s="41">
        <v>1</v>
      </c>
      <c r="X112" s="41">
        <v>2.5000000000000001E-2</v>
      </c>
      <c r="Y112" s="40" t="b">
        <f t="shared" si="41"/>
        <v>0</v>
      </c>
      <c r="Z112" s="41">
        <v>1</v>
      </c>
      <c r="AA112" s="91" t="s">
        <v>39</v>
      </c>
      <c r="AB112" s="41">
        <v>1</v>
      </c>
      <c r="AC112" s="91" t="s">
        <v>279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t="b">
        <f t="shared" si="48"/>
        <v>0</v>
      </c>
      <c r="AM112" s="51" t="s">
        <v>363</v>
      </c>
      <c r="AN112" s="51" t="s">
        <v>39</v>
      </c>
      <c r="AO112" s="52">
        <v>1</v>
      </c>
      <c r="AP112" s="51" t="s">
        <v>98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4" t="s">
        <v>363</v>
      </c>
      <c r="BD112" s="54" t="s">
        <v>39</v>
      </c>
      <c r="BE112" s="55">
        <v>1</v>
      </c>
      <c r="BF112" s="54" t="s">
        <v>98</v>
      </c>
      <c r="BG112" s="55">
        <v>0</v>
      </c>
      <c r="BH112" s="55">
        <v>0</v>
      </c>
      <c r="BI112" s="55">
        <v>0</v>
      </c>
      <c r="BJ112" s="55">
        <v>0</v>
      </c>
      <c r="BK112" s="55">
        <v>0</v>
      </c>
      <c r="BL112" s="55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40" t="b">
        <f t="shared" si="40"/>
        <v>1</v>
      </c>
      <c r="M113" s="91" t="s">
        <v>364</v>
      </c>
      <c r="N113" s="91" t="s">
        <v>39</v>
      </c>
      <c r="O113" s="41">
        <v>1</v>
      </c>
      <c r="P113" s="91" t="s">
        <v>84</v>
      </c>
      <c r="Q113" s="41">
        <v>16</v>
      </c>
      <c r="R113" s="41">
        <v>0.14750000000000002</v>
      </c>
      <c r="S113" s="41">
        <v>14</v>
      </c>
      <c r="T113" s="41">
        <v>0.11550000000000001</v>
      </c>
      <c r="U113" s="41">
        <v>4</v>
      </c>
      <c r="V113" s="41">
        <v>3.2750000000000001E-2</v>
      </c>
      <c r="W113" s="41">
        <v>3</v>
      </c>
      <c r="X113" s="41">
        <v>4.2000000000000003E-2</v>
      </c>
      <c r="Y113" s="40" t="b">
        <f t="shared" si="41"/>
        <v>0</v>
      </c>
      <c r="Z113" s="41">
        <v>1</v>
      </c>
      <c r="AA113" s="91" t="s">
        <v>39</v>
      </c>
      <c r="AB113" s="41">
        <v>1</v>
      </c>
      <c r="AC113" s="91" t="s">
        <v>119</v>
      </c>
      <c r="AD113" s="41">
        <v>1</v>
      </c>
      <c r="AE113" s="41">
        <v>3.8999999999999998E-3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3.8999999999999998E-3</v>
      </c>
      <c r="AL113" t="b">
        <f t="shared" si="48"/>
        <v>0</v>
      </c>
      <c r="AM113" s="51" t="s">
        <v>364</v>
      </c>
      <c r="AN113" s="51" t="s">
        <v>39</v>
      </c>
      <c r="AO113" s="52">
        <v>1</v>
      </c>
      <c r="AP113" s="51" t="s">
        <v>84</v>
      </c>
      <c r="AQ113" s="52">
        <v>0</v>
      </c>
      <c r="AR113" s="52">
        <v>0</v>
      </c>
      <c r="AS113" s="52">
        <v>3</v>
      </c>
      <c r="AT113" s="52">
        <v>0.02</v>
      </c>
      <c r="AU113" s="52">
        <v>0</v>
      </c>
      <c r="AV113" s="52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4" t="s">
        <v>364</v>
      </c>
      <c r="BD113" s="54" t="s">
        <v>39</v>
      </c>
      <c r="BE113" s="55">
        <v>1</v>
      </c>
      <c r="BF113" s="54" t="s">
        <v>84</v>
      </c>
      <c r="BG113" s="55">
        <v>0</v>
      </c>
      <c r="BH113" s="55">
        <v>0</v>
      </c>
      <c r="BI113" s="55">
        <v>3</v>
      </c>
      <c r="BJ113" s="55">
        <v>0.02</v>
      </c>
      <c r="BK113" s="55">
        <v>0</v>
      </c>
      <c r="BL113" s="55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40" t="b">
        <f t="shared" si="40"/>
        <v>1</v>
      </c>
      <c r="M114" s="91" t="s">
        <v>364</v>
      </c>
      <c r="N114" s="91" t="s">
        <v>39</v>
      </c>
      <c r="O114" s="41">
        <v>1</v>
      </c>
      <c r="P114" s="91" t="s">
        <v>278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0" t="b">
        <f t="shared" si="41"/>
        <v>0</v>
      </c>
      <c r="Z114" s="41">
        <v>1</v>
      </c>
      <c r="AA114" s="91" t="s">
        <v>39</v>
      </c>
      <c r="AB114" s="41">
        <v>1</v>
      </c>
      <c r="AC114" s="91" t="s">
        <v>145</v>
      </c>
      <c r="AD114" s="41">
        <v>1</v>
      </c>
      <c r="AE114" s="41">
        <v>1.4999999999999999E-2</v>
      </c>
      <c r="AF114" s="41">
        <v>1</v>
      </c>
      <c r="AG114" s="41">
        <v>1.4999999999999999E-2</v>
      </c>
      <c r="AH114" s="41">
        <v>1</v>
      </c>
      <c r="AI114" s="41">
        <v>1.4999999999999999E-2</v>
      </c>
      <c r="AJ114" s="41">
        <v>0</v>
      </c>
      <c r="AK114" s="41">
        <v>0</v>
      </c>
      <c r="AL114" t="b">
        <f t="shared" si="48"/>
        <v>0</v>
      </c>
      <c r="AM114" s="51" t="s">
        <v>364</v>
      </c>
      <c r="AN114" s="51" t="s">
        <v>39</v>
      </c>
      <c r="AO114" s="52">
        <v>1</v>
      </c>
      <c r="AP114" s="51" t="s">
        <v>278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4" t="s">
        <v>364</v>
      </c>
      <c r="BD114" s="54" t="s">
        <v>39</v>
      </c>
      <c r="BE114" s="55">
        <v>1</v>
      </c>
      <c r="BF114" s="54" t="s">
        <v>278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40" t="b">
        <f t="shared" si="40"/>
        <v>1</v>
      </c>
      <c r="M115" s="91" t="s">
        <v>363</v>
      </c>
      <c r="N115" s="91" t="s">
        <v>39</v>
      </c>
      <c r="O115" s="41">
        <v>1</v>
      </c>
      <c r="P115" s="91" t="s">
        <v>99</v>
      </c>
      <c r="Q115" s="41">
        <v>0</v>
      </c>
      <c r="R115" s="41">
        <v>0</v>
      </c>
      <c r="S115" s="41">
        <v>0</v>
      </c>
      <c r="T115" s="41">
        <v>0</v>
      </c>
      <c r="U115" s="41">
        <v>1</v>
      </c>
      <c r="V115" s="41">
        <v>1.4999999999999999E-2</v>
      </c>
      <c r="W115" s="41">
        <v>0</v>
      </c>
      <c r="X115" s="41">
        <v>0</v>
      </c>
      <c r="Y115" s="40" t="b">
        <f t="shared" si="41"/>
        <v>0</v>
      </c>
      <c r="Z115" s="41">
        <v>1</v>
      </c>
      <c r="AA115" s="91" t="s">
        <v>39</v>
      </c>
      <c r="AB115" s="41">
        <v>1</v>
      </c>
      <c r="AC115" s="91" t="s">
        <v>280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t="b">
        <f t="shared" si="48"/>
        <v>0</v>
      </c>
      <c r="AM115" s="51" t="s">
        <v>363</v>
      </c>
      <c r="AN115" s="51" t="s">
        <v>39</v>
      </c>
      <c r="AO115" s="52">
        <v>1</v>
      </c>
      <c r="AP115" s="51" t="s">
        <v>99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4" t="s">
        <v>363</v>
      </c>
      <c r="BD115" s="54" t="s">
        <v>39</v>
      </c>
      <c r="BE115" s="55">
        <v>1</v>
      </c>
      <c r="BF115" s="54" t="s">
        <v>99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40" t="b">
        <f t="shared" si="40"/>
        <v>1</v>
      </c>
      <c r="M116" s="91" t="s">
        <v>362</v>
      </c>
      <c r="N116" s="91" t="s">
        <v>39</v>
      </c>
      <c r="O116" s="41">
        <v>1</v>
      </c>
      <c r="P116" s="91" t="s">
        <v>197</v>
      </c>
      <c r="Q116" s="41">
        <v>2</v>
      </c>
      <c r="R116" s="41">
        <v>1.72E-2</v>
      </c>
      <c r="S116" s="41">
        <v>2</v>
      </c>
      <c r="T116" s="41">
        <v>1.72E-2</v>
      </c>
      <c r="U116" s="41">
        <v>1</v>
      </c>
      <c r="V116" s="41">
        <v>1.4999999999999999E-2</v>
      </c>
      <c r="W116" s="41">
        <v>0</v>
      </c>
      <c r="X116" s="41">
        <v>0</v>
      </c>
      <c r="Y116" s="40" t="b">
        <f t="shared" si="41"/>
        <v>0</v>
      </c>
      <c r="Z116" s="41">
        <v>1</v>
      </c>
      <c r="AA116" s="91" t="s">
        <v>39</v>
      </c>
      <c r="AB116" s="41">
        <v>1</v>
      </c>
      <c r="AC116" s="91" t="s">
        <v>281</v>
      </c>
      <c r="AD116" s="41">
        <v>1</v>
      </c>
      <c r="AE116" s="41">
        <v>5.0000000000000001E-3</v>
      </c>
      <c r="AF116" s="41">
        <v>1</v>
      </c>
      <c r="AG116" s="41">
        <v>5.0000000000000001E-3</v>
      </c>
      <c r="AH116" s="41">
        <v>1</v>
      </c>
      <c r="AI116" s="41">
        <v>5.0000000000000001E-3</v>
      </c>
      <c r="AJ116" s="41">
        <v>0</v>
      </c>
      <c r="AK116" s="41">
        <v>0</v>
      </c>
      <c r="AL116" t="b">
        <f t="shared" si="48"/>
        <v>0</v>
      </c>
      <c r="AM116" s="51" t="s">
        <v>362</v>
      </c>
      <c r="AN116" s="51" t="s">
        <v>39</v>
      </c>
      <c r="AO116" s="52">
        <v>1</v>
      </c>
      <c r="AP116" s="51" t="s">
        <v>197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4" t="s">
        <v>362</v>
      </c>
      <c r="BD116" s="54" t="s">
        <v>39</v>
      </c>
      <c r="BE116" s="55">
        <v>1</v>
      </c>
      <c r="BF116" s="54" t="s">
        <v>197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0" t="b">
        <f t="shared" si="40"/>
        <v>1</v>
      </c>
      <c r="M117" s="91" t="s">
        <v>362</v>
      </c>
      <c r="N117" s="91" t="s">
        <v>39</v>
      </c>
      <c r="O117" s="41">
        <v>1</v>
      </c>
      <c r="P117" s="91" t="s">
        <v>279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0" t="b">
        <f t="shared" si="41"/>
        <v>0</v>
      </c>
      <c r="Z117" s="41">
        <v>1</v>
      </c>
      <c r="AA117" s="91" t="s">
        <v>39</v>
      </c>
      <c r="AB117" s="41">
        <v>1</v>
      </c>
      <c r="AC117" s="91" t="s">
        <v>85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t="b">
        <f t="shared" si="48"/>
        <v>0</v>
      </c>
      <c r="AM117" s="51" t="s">
        <v>362</v>
      </c>
      <c r="AN117" s="51" t="s">
        <v>39</v>
      </c>
      <c r="AO117" s="52">
        <v>1</v>
      </c>
      <c r="AP117" s="51" t="s">
        <v>279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4" t="s">
        <v>362</v>
      </c>
      <c r="BD117" s="54" t="s">
        <v>39</v>
      </c>
      <c r="BE117" s="55">
        <v>1</v>
      </c>
      <c r="BF117" s="54" t="s">
        <v>279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40" t="b">
        <f t="shared" si="40"/>
        <v>1</v>
      </c>
      <c r="M118" s="91" t="s">
        <v>363</v>
      </c>
      <c r="N118" s="91" t="s">
        <v>39</v>
      </c>
      <c r="O118" s="41">
        <v>1</v>
      </c>
      <c r="P118" s="91" t="s">
        <v>119</v>
      </c>
      <c r="Q118" s="41">
        <v>1</v>
      </c>
      <c r="R118" s="41">
        <v>3.8999999999999998E-3</v>
      </c>
      <c r="S118" s="41">
        <v>0</v>
      </c>
      <c r="T118" s="41">
        <v>0</v>
      </c>
      <c r="U118" s="41">
        <v>1</v>
      </c>
      <c r="V118" s="41">
        <v>0</v>
      </c>
      <c r="W118" s="41">
        <v>1</v>
      </c>
      <c r="X118" s="41">
        <v>3.8999999999999998E-3</v>
      </c>
      <c r="Y118" s="40" t="b">
        <f t="shared" si="41"/>
        <v>0</v>
      </c>
      <c r="Z118" s="41">
        <v>1</v>
      </c>
      <c r="AA118" s="91" t="s">
        <v>39</v>
      </c>
      <c r="AB118" s="41">
        <v>1</v>
      </c>
      <c r="AC118" s="91" t="s">
        <v>282</v>
      </c>
      <c r="AD118" s="41">
        <v>2</v>
      </c>
      <c r="AE118" s="41">
        <v>0.01</v>
      </c>
      <c r="AF118" s="41">
        <v>2</v>
      </c>
      <c r="AG118" s="41">
        <v>0.01</v>
      </c>
      <c r="AH118" s="41">
        <v>0</v>
      </c>
      <c r="AI118" s="41">
        <v>0</v>
      </c>
      <c r="AJ118" s="41">
        <v>0</v>
      </c>
      <c r="AK118" s="41">
        <v>0</v>
      </c>
      <c r="AL118" t="b">
        <f t="shared" si="48"/>
        <v>0</v>
      </c>
      <c r="AM118" s="51" t="s">
        <v>363</v>
      </c>
      <c r="AN118" s="51" t="s">
        <v>39</v>
      </c>
      <c r="AO118" s="52">
        <v>1</v>
      </c>
      <c r="AP118" s="51" t="s">
        <v>119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4" t="s">
        <v>363</v>
      </c>
      <c r="BD118" s="54" t="s">
        <v>39</v>
      </c>
      <c r="BE118" s="55">
        <v>1</v>
      </c>
      <c r="BF118" s="54" t="s">
        <v>119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40" t="b">
        <f t="shared" si="40"/>
        <v>1</v>
      </c>
      <c r="M119" s="91" t="s">
        <v>362</v>
      </c>
      <c r="N119" s="91" t="s">
        <v>39</v>
      </c>
      <c r="O119" s="41">
        <v>1</v>
      </c>
      <c r="P119" s="91" t="s">
        <v>145</v>
      </c>
      <c r="Q119" s="41">
        <v>1</v>
      </c>
      <c r="R119" s="41">
        <v>1.4999999999999999E-2</v>
      </c>
      <c r="S119" s="41">
        <v>1</v>
      </c>
      <c r="T119" s="41">
        <v>1.4999999999999999E-2</v>
      </c>
      <c r="U119" s="41">
        <v>1</v>
      </c>
      <c r="V119" s="41">
        <v>1.4999999999999999E-2</v>
      </c>
      <c r="W119" s="41">
        <v>0</v>
      </c>
      <c r="X119" s="41">
        <v>0</v>
      </c>
      <c r="Y119" s="40" t="b">
        <f t="shared" si="41"/>
        <v>0</v>
      </c>
      <c r="Z119" s="41">
        <v>1</v>
      </c>
      <c r="AA119" s="91" t="s">
        <v>39</v>
      </c>
      <c r="AB119" s="41">
        <v>1</v>
      </c>
      <c r="AC119" s="91" t="s">
        <v>198</v>
      </c>
      <c r="AD119" s="41">
        <v>3</v>
      </c>
      <c r="AE119" s="41">
        <v>2.7E-2</v>
      </c>
      <c r="AF119" s="41">
        <v>3</v>
      </c>
      <c r="AG119" s="41">
        <v>2.7E-2</v>
      </c>
      <c r="AH119" s="41">
        <v>5</v>
      </c>
      <c r="AI119" s="41">
        <v>4.3000000000000003E-2</v>
      </c>
      <c r="AJ119" s="41">
        <v>0</v>
      </c>
      <c r="AK119" s="41">
        <v>0</v>
      </c>
      <c r="AL119" t="b">
        <f t="shared" si="48"/>
        <v>0</v>
      </c>
      <c r="AM119" s="51" t="s">
        <v>362</v>
      </c>
      <c r="AN119" s="51" t="s">
        <v>39</v>
      </c>
      <c r="AO119" s="52">
        <v>1</v>
      </c>
      <c r="AP119" s="51" t="s">
        <v>145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4" t="s">
        <v>362</v>
      </c>
      <c r="BD119" s="54" t="s">
        <v>39</v>
      </c>
      <c r="BE119" s="55">
        <v>1</v>
      </c>
      <c r="BF119" s="54" t="s">
        <v>145</v>
      </c>
      <c r="BG119" s="55">
        <v>0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40" t="b">
        <f t="shared" si="40"/>
        <v>1</v>
      </c>
      <c r="M120" s="91" t="s">
        <v>362</v>
      </c>
      <c r="N120" s="91" t="s">
        <v>39</v>
      </c>
      <c r="O120" s="41">
        <v>1</v>
      </c>
      <c r="P120" s="91" t="s">
        <v>280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0" t="b">
        <f t="shared" si="41"/>
        <v>0</v>
      </c>
      <c r="Z120" s="41">
        <v>1</v>
      </c>
      <c r="AA120" s="91" t="s">
        <v>39</v>
      </c>
      <c r="AB120" s="41">
        <v>1</v>
      </c>
      <c r="AC120" s="91" t="s">
        <v>199</v>
      </c>
      <c r="AD120" s="41">
        <v>1</v>
      </c>
      <c r="AE120" s="41">
        <v>1.4999999999999999E-2</v>
      </c>
      <c r="AF120" s="41">
        <v>1</v>
      </c>
      <c r="AG120" s="41">
        <v>1.4999999999999999E-2</v>
      </c>
      <c r="AH120" s="41">
        <v>3</v>
      </c>
      <c r="AI120" s="41">
        <v>3.9E-2</v>
      </c>
      <c r="AJ120" s="41">
        <v>0</v>
      </c>
      <c r="AK120" s="41">
        <v>0</v>
      </c>
      <c r="AL120" t="b">
        <f t="shared" si="48"/>
        <v>0</v>
      </c>
      <c r="AM120" s="51" t="s">
        <v>362</v>
      </c>
      <c r="AN120" s="51" t="s">
        <v>39</v>
      </c>
      <c r="AO120" s="52">
        <v>1</v>
      </c>
      <c r="AP120" s="51" t="s">
        <v>280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4" t="s">
        <v>362</v>
      </c>
      <c r="BD120" s="54" t="s">
        <v>39</v>
      </c>
      <c r="BE120" s="55">
        <v>1</v>
      </c>
      <c r="BF120" s="54" t="s">
        <v>280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40" t="b">
        <f t="shared" si="40"/>
        <v>1</v>
      </c>
      <c r="M121" s="91" t="s">
        <v>363</v>
      </c>
      <c r="N121" s="91" t="s">
        <v>39</v>
      </c>
      <c r="O121" s="41">
        <v>1</v>
      </c>
      <c r="P121" s="91" t="s">
        <v>281</v>
      </c>
      <c r="Q121" s="41">
        <v>1</v>
      </c>
      <c r="R121" s="41">
        <v>5.0000000000000001E-3</v>
      </c>
      <c r="S121" s="41">
        <v>1</v>
      </c>
      <c r="T121" s="41">
        <v>5.0000000000000001E-3</v>
      </c>
      <c r="U121" s="41">
        <v>0</v>
      </c>
      <c r="V121" s="41">
        <v>0</v>
      </c>
      <c r="W121" s="41">
        <v>0</v>
      </c>
      <c r="X121" s="41">
        <v>0</v>
      </c>
      <c r="Y121" s="40" t="b">
        <f t="shared" si="41"/>
        <v>0</v>
      </c>
      <c r="Z121" s="41">
        <v>1</v>
      </c>
      <c r="AA121" s="91" t="s">
        <v>39</v>
      </c>
      <c r="AB121" s="41">
        <v>1</v>
      </c>
      <c r="AC121" s="91" t="s">
        <v>23</v>
      </c>
      <c r="AD121" s="41">
        <v>21</v>
      </c>
      <c r="AE121" s="41">
        <v>0.25500000000000006</v>
      </c>
      <c r="AF121" s="41">
        <v>21</v>
      </c>
      <c r="AG121" s="41">
        <v>0.21500000000000005</v>
      </c>
      <c r="AH121" s="41">
        <v>17</v>
      </c>
      <c r="AI121" s="41">
        <v>0.15906300000000001</v>
      </c>
      <c r="AJ121" s="41">
        <v>1</v>
      </c>
      <c r="AK121" s="41">
        <v>4.4999999999999998E-2</v>
      </c>
      <c r="AL121" t="b">
        <f t="shared" si="48"/>
        <v>0</v>
      </c>
      <c r="AM121" s="51" t="s">
        <v>363</v>
      </c>
      <c r="AN121" s="51" t="s">
        <v>39</v>
      </c>
      <c r="AO121" s="52">
        <v>1</v>
      </c>
      <c r="AP121" s="51" t="s">
        <v>281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4" t="s">
        <v>363</v>
      </c>
      <c r="BD121" s="54" t="s">
        <v>39</v>
      </c>
      <c r="BE121" s="55">
        <v>1</v>
      </c>
      <c r="BF121" s="54" t="s">
        <v>281</v>
      </c>
      <c r="BG121" s="55">
        <v>0</v>
      </c>
      <c r="BH121" s="55">
        <v>0</v>
      </c>
      <c r="BI121" s="55">
        <v>0</v>
      </c>
      <c r="BJ121" s="55">
        <v>0</v>
      </c>
      <c r="BK121" s="55">
        <v>0</v>
      </c>
      <c r="BL121" s="55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40" t="b">
        <f t="shared" si="40"/>
        <v>1</v>
      </c>
      <c r="M122" s="91" t="s">
        <v>363</v>
      </c>
      <c r="N122" s="91" t="s">
        <v>39</v>
      </c>
      <c r="O122" s="41">
        <v>1</v>
      </c>
      <c r="P122" s="91" t="s">
        <v>85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0" t="b">
        <f t="shared" si="41"/>
        <v>0</v>
      </c>
      <c r="Z122" s="41">
        <v>1</v>
      </c>
      <c r="AA122" s="91" t="s">
        <v>39</v>
      </c>
      <c r="AB122" s="41">
        <v>1</v>
      </c>
      <c r="AC122" s="91" t="s">
        <v>24</v>
      </c>
      <c r="AD122" s="41">
        <v>41</v>
      </c>
      <c r="AE122" s="41">
        <v>1.5789999999999988</v>
      </c>
      <c r="AF122" s="41">
        <v>29</v>
      </c>
      <c r="AG122" s="41">
        <v>0.34250000000000019</v>
      </c>
      <c r="AH122" s="41">
        <v>39</v>
      </c>
      <c r="AI122" s="41">
        <v>0.76850000000000018</v>
      </c>
      <c r="AJ122" s="41">
        <v>7</v>
      </c>
      <c r="AK122" s="41">
        <v>0.8869999999999999</v>
      </c>
      <c r="AL122" t="b">
        <f t="shared" si="48"/>
        <v>0</v>
      </c>
      <c r="AM122" s="51" t="s">
        <v>363</v>
      </c>
      <c r="AN122" s="51" t="s">
        <v>39</v>
      </c>
      <c r="AO122" s="52">
        <v>1</v>
      </c>
      <c r="AP122" s="51" t="s">
        <v>85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4" t="s">
        <v>363</v>
      </c>
      <c r="BD122" s="54" t="s">
        <v>39</v>
      </c>
      <c r="BE122" s="55">
        <v>1</v>
      </c>
      <c r="BF122" s="54" t="s">
        <v>85</v>
      </c>
      <c r="BG122" s="55">
        <v>0</v>
      </c>
      <c r="BH122" s="55">
        <v>0</v>
      </c>
      <c r="BI122" s="55">
        <v>0</v>
      </c>
      <c r="BJ122" s="55">
        <v>0</v>
      </c>
      <c r="BK122" s="55">
        <v>0</v>
      </c>
      <c r="BL122" s="55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0" t="b">
        <f t="shared" si="40"/>
        <v>1</v>
      </c>
      <c r="M123" s="91" t="s">
        <v>363</v>
      </c>
      <c r="N123" s="91" t="s">
        <v>39</v>
      </c>
      <c r="O123" s="41">
        <v>1</v>
      </c>
      <c r="P123" s="91" t="s">
        <v>282</v>
      </c>
      <c r="Q123" s="41">
        <v>2</v>
      </c>
      <c r="R123" s="41">
        <v>0.01</v>
      </c>
      <c r="S123" s="41">
        <v>2</v>
      </c>
      <c r="T123" s="41">
        <v>0.01</v>
      </c>
      <c r="U123" s="41">
        <v>0</v>
      </c>
      <c r="V123" s="41">
        <v>0</v>
      </c>
      <c r="W123" s="41">
        <v>0</v>
      </c>
      <c r="X123" s="41">
        <v>0</v>
      </c>
      <c r="Y123" s="40" t="b">
        <f t="shared" si="41"/>
        <v>0</v>
      </c>
      <c r="Z123" s="41">
        <v>1</v>
      </c>
      <c r="AA123" s="91" t="s">
        <v>39</v>
      </c>
      <c r="AB123" s="41">
        <v>1</v>
      </c>
      <c r="AC123" s="91" t="s">
        <v>283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t="b">
        <f t="shared" si="48"/>
        <v>0</v>
      </c>
      <c r="AM123" s="51" t="s">
        <v>363</v>
      </c>
      <c r="AN123" s="51" t="s">
        <v>39</v>
      </c>
      <c r="AO123" s="52">
        <v>1</v>
      </c>
      <c r="AP123" s="51" t="s">
        <v>282</v>
      </c>
      <c r="AQ123" s="52">
        <v>1</v>
      </c>
      <c r="AR123" s="52">
        <v>5.0000000000000001E-3</v>
      </c>
      <c r="AS123" s="52">
        <v>1</v>
      </c>
      <c r="AT123" s="52">
        <v>5.0000000000000001E-3</v>
      </c>
      <c r="AU123" s="52">
        <v>0</v>
      </c>
      <c r="AV123" s="52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4" t="s">
        <v>363</v>
      </c>
      <c r="BD123" s="54" t="s">
        <v>39</v>
      </c>
      <c r="BE123" s="55">
        <v>1</v>
      </c>
      <c r="BF123" s="54" t="s">
        <v>282</v>
      </c>
      <c r="BG123" s="55">
        <v>1</v>
      </c>
      <c r="BH123" s="55">
        <v>5.0000000000000001E-3</v>
      </c>
      <c r="BI123" s="55">
        <v>1</v>
      </c>
      <c r="BJ123" s="55">
        <v>5.0000000000000001E-3</v>
      </c>
      <c r="BK123" s="55">
        <v>0</v>
      </c>
      <c r="BL123" s="55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40" t="b">
        <f t="shared" si="40"/>
        <v>1</v>
      </c>
      <c r="M124" s="91" t="s">
        <v>361</v>
      </c>
      <c r="N124" s="91" t="s">
        <v>39</v>
      </c>
      <c r="O124" s="41">
        <v>1</v>
      </c>
      <c r="P124" s="91" t="s">
        <v>198</v>
      </c>
      <c r="Q124" s="41">
        <v>3</v>
      </c>
      <c r="R124" s="41">
        <v>2.7E-2</v>
      </c>
      <c r="S124" s="41">
        <v>3</v>
      </c>
      <c r="T124" s="41">
        <v>2.7E-2</v>
      </c>
      <c r="U124" s="41">
        <v>5</v>
      </c>
      <c r="V124" s="41">
        <v>4.3000000000000003E-2</v>
      </c>
      <c r="W124" s="41">
        <v>0</v>
      </c>
      <c r="X124" s="41">
        <v>0</v>
      </c>
      <c r="Y124" s="40" t="b">
        <f t="shared" si="41"/>
        <v>0</v>
      </c>
      <c r="Z124" s="41">
        <v>1</v>
      </c>
      <c r="AA124" s="91" t="s">
        <v>39</v>
      </c>
      <c r="AB124" s="41">
        <v>1</v>
      </c>
      <c r="AC124" s="91" t="s">
        <v>243</v>
      </c>
      <c r="AD124" s="41">
        <v>1</v>
      </c>
      <c r="AE124" s="41">
        <v>1.4999999999999999E-2</v>
      </c>
      <c r="AF124" s="41">
        <v>0</v>
      </c>
      <c r="AG124" s="41">
        <v>0</v>
      </c>
      <c r="AH124" s="41">
        <v>0</v>
      </c>
      <c r="AI124" s="41">
        <v>0</v>
      </c>
      <c r="AJ124" s="41">
        <v>1</v>
      </c>
      <c r="AK124" s="41">
        <v>1.4999999999999999E-2</v>
      </c>
      <c r="AL124" t="b">
        <f t="shared" si="48"/>
        <v>0</v>
      </c>
      <c r="AM124" s="51" t="s">
        <v>361</v>
      </c>
      <c r="AN124" s="51" t="s">
        <v>39</v>
      </c>
      <c r="AO124" s="52">
        <v>1</v>
      </c>
      <c r="AP124" s="51" t="s">
        <v>198</v>
      </c>
      <c r="AQ124" s="52">
        <v>1</v>
      </c>
      <c r="AR124" s="52">
        <v>7.0000000000000001E-3</v>
      </c>
      <c r="AS124" s="52">
        <v>0</v>
      </c>
      <c r="AT124" s="52">
        <v>0</v>
      </c>
      <c r="AU124" s="52">
        <v>0</v>
      </c>
      <c r="AV124" s="52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4" t="s">
        <v>361</v>
      </c>
      <c r="BD124" s="54" t="s">
        <v>39</v>
      </c>
      <c r="BE124" s="55">
        <v>1</v>
      </c>
      <c r="BF124" s="54" t="s">
        <v>198</v>
      </c>
      <c r="BG124" s="55">
        <v>1</v>
      </c>
      <c r="BH124" s="55">
        <v>7.0000000000000001E-3</v>
      </c>
      <c r="BI124" s="55">
        <v>0</v>
      </c>
      <c r="BJ124" s="55">
        <v>0</v>
      </c>
      <c r="BK124" s="55">
        <v>0</v>
      </c>
      <c r="BL124" s="55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40" t="b">
        <f t="shared" si="40"/>
        <v>1</v>
      </c>
      <c r="M125" s="91" t="s">
        <v>364</v>
      </c>
      <c r="N125" s="91" t="s">
        <v>39</v>
      </c>
      <c r="O125" s="41">
        <v>1</v>
      </c>
      <c r="P125" s="91" t="s">
        <v>199</v>
      </c>
      <c r="Q125" s="41">
        <v>1</v>
      </c>
      <c r="R125" s="41">
        <v>1.4999999999999999E-2</v>
      </c>
      <c r="S125" s="41">
        <v>1</v>
      </c>
      <c r="T125" s="41">
        <v>1.4999999999999999E-2</v>
      </c>
      <c r="U125" s="41">
        <v>3</v>
      </c>
      <c r="V125" s="41">
        <v>3.9E-2</v>
      </c>
      <c r="W125" s="41">
        <v>0</v>
      </c>
      <c r="X125" s="41">
        <v>0</v>
      </c>
      <c r="Y125" s="40" t="b">
        <f t="shared" si="41"/>
        <v>0</v>
      </c>
      <c r="Z125" s="41">
        <v>1</v>
      </c>
      <c r="AA125" s="91" t="s">
        <v>39</v>
      </c>
      <c r="AB125" s="41">
        <v>1</v>
      </c>
      <c r="AC125" s="91" t="s">
        <v>284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t="b">
        <f t="shared" si="48"/>
        <v>0</v>
      </c>
      <c r="AM125" s="51" t="s">
        <v>364</v>
      </c>
      <c r="AN125" s="51" t="s">
        <v>39</v>
      </c>
      <c r="AO125" s="52">
        <v>1</v>
      </c>
      <c r="AP125" s="51" t="s">
        <v>199</v>
      </c>
      <c r="AQ125" s="52">
        <v>0</v>
      </c>
      <c r="AR125" s="52">
        <v>0</v>
      </c>
      <c r="AS125" s="52">
        <v>0</v>
      </c>
      <c r="AT125" s="52">
        <v>0</v>
      </c>
      <c r="AU125" s="52">
        <v>1</v>
      </c>
      <c r="AV125" s="52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4" t="s">
        <v>364</v>
      </c>
      <c r="BD125" s="54" t="s">
        <v>39</v>
      </c>
      <c r="BE125" s="55">
        <v>1</v>
      </c>
      <c r="BF125" s="54" t="s">
        <v>199</v>
      </c>
      <c r="BG125" s="55">
        <v>0</v>
      </c>
      <c r="BH125" s="55">
        <v>0</v>
      </c>
      <c r="BI125" s="55">
        <v>0</v>
      </c>
      <c r="BJ125" s="55">
        <v>0</v>
      </c>
      <c r="BK125" s="55">
        <v>1</v>
      </c>
      <c r="BL125" s="55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40" t="b">
        <f t="shared" si="40"/>
        <v>1</v>
      </c>
      <c r="M126" s="91" t="s">
        <v>365</v>
      </c>
      <c r="N126" s="91" t="s">
        <v>39</v>
      </c>
      <c r="O126" s="41">
        <v>1</v>
      </c>
      <c r="P126" s="91" t="s">
        <v>23</v>
      </c>
      <c r="Q126" s="41">
        <v>19</v>
      </c>
      <c r="R126" s="41">
        <v>0.23200000000000004</v>
      </c>
      <c r="S126" s="41">
        <v>18</v>
      </c>
      <c r="T126" s="41">
        <v>0.17800000000000002</v>
      </c>
      <c r="U126" s="41">
        <v>16</v>
      </c>
      <c r="V126" s="41">
        <v>0.146063</v>
      </c>
      <c r="W126" s="41">
        <v>1</v>
      </c>
      <c r="X126" s="41">
        <v>4.4999999999999998E-2</v>
      </c>
      <c r="Y126" s="40" t="b">
        <f t="shared" si="41"/>
        <v>0</v>
      </c>
      <c r="Z126" s="41">
        <v>1</v>
      </c>
      <c r="AA126" s="91" t="s">
        <v>39</v>
      </c>
      <c r="AB126" s="41">
        <v>1</v>
      </c>
      <c r="AC126" s="91" t="s">
        <v>160</v>
      </c>
      <c r="AD126" s="41">
        <v>32</v>
      </c>
      <c r="AE126" s="41">
        <v>0.46165</v>
      </c>
      <c r="AF126" s="41">
        <v>30</v>
      </c>
      <c r="AG126" s="41">
        <v>0.41665000000000002</v>
      </c>
      <c r="AH126" s="41">
        <v>20</v>
      </c>
      <c r="AI126" s="41">
        <v>0.2430000000000001</v>
      </c>
      <c r="AJ126" s="41">
        <v>1</v>
      </c>
      <c r="AK126" s="41">
        <v>1.4999999999999999E-2</v>
      </c>
      <c r="AL126" t="b">
        <f t="shared" si="48"/>
        <v>0</v>
      </c>
      <c r="AM126" s="51" t="s">
        <v>365</v>
      </c>
      <c r="AN126" s="51" t="s">
        <v>39</v>
      </c>
      <c r="AO126" s="52">
        <v>1</v>
      </c>
      <c r="AP126" s="51" t="s">
        <v>23</v>
      </c>
      <c r="AQ126" s="52">
        <v>0</v>
      </c>
      <c r="AR126" s="52">
        <v>0</v>
      </c>
      <c r="AS126" s="52">
        <v>2</v>
      </c>
      <c r="AT126" s="52">
        <v>1.6E-2</v>
      </c>
      <c r="AU126" s="52">
        <v>1</v>
      </c>
      <c r="AV126" s="52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4" t="s">
        <v>365</v>
      </c>
      <c r="BD126" s="54" t="s">
        <v>39</v>
      </c>
      <c r="BE126" s="55">
        <v>1</v>
      </c>
      <c r="BF126" s="54" t="s">
        <v>23</v>
      </c>
      <c r="BG126" s="55">
        <v>0</v>
      </c>
      <c r="BH126" s="55">
        <v>0</v>
      </c>
      <c r="BI126" s="55">
        <v>2</v>
      </c>
      <c r="BJ126" s="55">
        <v>1.6E-2</v>
      </c>
      <c r="BK126" s="55">
        <v>1</v>
      </c>
      <c r="BL126" s="55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40" t="b">
        <f t="shared" si="40"/>
        <v>1</v>
      </c>
      <c r="M127" s="91" t="s">
        <v>361</v>
      </c>
      <c r="N127" s="91" t="s">
        <v>39</v>
      </c>
      <c r="O127" s="41">
        <v>1</v>
      </c>
      <c r="P127" s="91" t="s">
        <v>24</v>
      </c>
      <c r="Q127" s="41">
        <v>35</v>
      </c>
      <c r="R127" s="41">
        <v>1.5004999999999993</v>
      </c>
      <c r="S127" s="41">
        <v>28</v>
      </c>
      <c r="T127" s="41">
        <v>0.32750000000000018</v>
      </c>
      <c r="U127" s="41">
        <v>33</v>
      </c>
      <c r="V127" s="41">
        <v>0.70100000000000018</v>
      </c>
      <c r="W127" s="41">
        <v>5</v>
      </c>
      <c r="X127" s="41">
        <v>7.2499999999999995E-2</v>
      </c>
      <c r="Y127" s="40" t="b">
        <f t="shared" si="41"/>
        <v>0</v>
      </c>
      <c r="Z127" s="41">
        <v>1</v>
      </c>
      <c r="AA127" s="91" t="s">
        <v>39</v>
      </c>
      <c r="AB127" s="41">
        <v>1</v>
      </c>
      <c r="AC127" s="91" t="s">
        <v>406</v>
      </c>
      <c r="AD127" s="41">
        <v>5</v>
      </c>
      <c r="AE127" s="41">
        <v>5.6000000000000001E-2</v>
      </c>
      <c r="AF127" s="41">
        <v>5</v>
      </c>
      <c r="AG127" s="41">
        <v>5.6000000000000001E-2</v>
      </c>
      <c r="AH127" s="41">
        <v>3</v>
      </c>
      <c r="AI127" s="41">
        <v>2.3099999999999999E-2</v>
      </c>
      <c r="AJ127" s="41">
        <v>0</v>
      </c>
      <c r="AK127" s="41">
        <v>0</v>
      </c>
      <c r="AL127" t="b">
        <f t="shared" si="48"/>
        <v>0</v>
      </c>
      <c r="AM127" s="51" t="s">
        <v>361</v>
      </c>
      <c r="AN127" s="51" t="s">
        <v>39</v>
      </c>
      <c r="AO127" s="52">
        <v>1</v>
      </c>
      <c r="AP127" s="51" t="s">
        <v>24</v>
      </c>
      <c r="AQ127" s="52">
        <v>3</v>
      </c>
      <c r="AR127" s="52">
        <v>4.3500000000000004E-2</v>
      </c>
      <c r="AS127" s="52">
        <v>2</v>
      </c>
      <c r="AT127" s="52">
        <v>1.2E-2</v>
      </c>
      <c r="AU127" s="52">
        <v>0</v>
      </c>
      <c r="AV127" s="52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4" t="s">
        <v>361</v>
      </c>
      <c r="BD127" s="54" t="s">
        <v>39</v>
      </c>
      <c r="BE127" s="55">
        <v>1</v>
      </c>
      <c r="BF127" s="54" t="s">
        <v>24</v>
      </c>
      <c r="BG127" s="55">
        <v>3</v>
      </c>
      <c r="BH127" s="55">
        <v>4.3500000000000004E-2</v>
      </c>
      <c r="BI127" s="55">
        <v>2</v>
      </c>
      <c r="BJ127" s="55">
        <v>1.2E-2</v>
      </c>
      <c r="BK127" s="55">
        <v>0</v>
      </c>
      <c r="BL127" s="55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0" t="b">
        <f t="shared" si="40"/>
        <v>1</v>
      </c>
      <c r="M128" s="91" t="s">
        <v>362</v>
      </c>
      <c r="N128" s="91" t="s">
        <v>39</v>
      </c>
      <c r="O128" s="41">
        <v>1</v>
      </c>
      <c r="P128" s="91" t="s">
        <v>283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0" t="b">
        <f t="shared" si="41"/>
        <v>0</v>
      </c>
      <c r="Z128" s="41">
        <v>1</v>
      </c>
      <c r="AA128" s="91" t="s">
        <v>39</v>
      </c>
      <c r="AB128" s="41">
        <v>1</v>
      </c>
      <c r="AC128" s="91" t="s">
        <v>286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t="b">
        <f t="shared" si="48"/>
        <v>0</v>
      </c>
      <c r="AM128" s="51" t="s">
        <v>362</v>
      </c>
      <c r="AN128" s="51" t="s">
        <v>39</v>
      </c>
      <c r="AO128" s="52">
        <v>1</v>
      </c>
      <c r="AP128" s="51" t="s">
        <v>283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4" t="s">
        <v>362</v>
      </c>
      <c r="BD128" s="54" t="s">
        <v>39</v>
      </c>
      <c r="BE128" s="55">
        <v>1</v>
      </c>
      <c r="BF128" s="54" t="s">
        <v>283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40" t="b">
        <f t="shared" si="40"/>
        <v>1</v>
      </c>
      <c r="M129" s="91" t="s">
        <v>365</v>
      </c>
      <c r="N129" s="91" t="s">
        <v>39</v>
      </c>
      <c r="O129" s="41">
        <v>1</v>
      </c>
      <c r="P129" s="91" t="s">
        <v>243</v>
      </c>
      <c r="Q129" s="41">
        <v>1</v>
      </c>
      <c r="R129" s="41">
        <v>1.4999999999999999E-2</v>
      </c>
      <c r="S129" s="41">
        <v>0</v>
      </c>
      <c r="T129" s="41">
        <v>0</v>
      </c>
      <c r="U129" s="41">
        <v>0</v>
      </c>
      <c r="V129" s="41">
        <v>0</v>
      </c>
      <c r="W129" s="41">
        <v>1</v>
      </c>
      <c r="X129" s="41">
        <v>1.4999999999999999E-2</v>
      </c>
      <c r="Y129" s="40" t="b">
        <f t="shared" si="41"/>
        <v>0</v>
      </c>
      <c r="Z129" s="41">
        <v>1</v>
      </c>
      <c r="AA129" s="91" t="s">
        <v>39</v>
      </c>
      <c r="AB129" s="41">
        <v>1</v>
      </c>
      <c r="AC129" s="91" t="s">
        <v>287</v>
      </c>
      <c r="AD129" s="41">
        <v>0</v>
      </c>
      <c r="AE129" s="41">
        <v>0</v>
      </c>
      <c r="AF129" s="41">
        <v>1</v>
      </c>
      <c r="AG129" s="41">
        <v>1.4E-2</v>
      </c>
      <c r="AH129" s="41">
        <v>0</v>
      </c>
      <c r="AI129" s="41">
        <v>0</v>
      </c>
      <c r="AJ129" s="41">
        <v>0</v>
      </c>
      <c r="AK129" s="41">
        <v>0</v>
      </c>
      <c r="AL129" t="b">
        <f t="shared" si="48"/>
        <v>0</v>
      </c>
      <c r="AM129" s="51" t="s">
        <v>365</v>
      </c>
      <c r="AN129" s="51" t="s">
        <v>39</v>
      </c>
      <c r="AO129" s="52">
        <v>1</v>
      </c>
      <c r="AP129" s="51" t="s">
        <v>243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4" t="s">
        <v>365</v>
      </c>
      <c r="BD129" s="54" t="s">
        <v>39</v>
      </c>
      <c r="BE129" s="55">
        <v>1</v>
      </c>
      <c r="BF129" s="54" t="s">
        <v>243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0" t="b">
        <f t="shared" si="40"/>
        <v>1</v>
      </c>
      <c r="M130" s="91" t="s">
        <v>364</v>
      </c>
      <c r="N130" s="91" t="s">
        <v>39</v>
      </c>
      <c r="O130" s="41">
        <v>1</v>
      </c>
      <c r="P130" s="91" t="s">
        <v>284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0" t="b">
        <f t="shared" si="41"/>
        <v>0</v>
      </c>
      <c r="Z130" s="41">
        <v>1</v>
      </c>
      <c r="AA130" s="91" t="s">
        <v>39</v>
      </c>
      <c r="AB130" s="41">
        <v>1</v>
      </c>
      <c r="AC130" s="91" t="s">
        <v>288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t="b">
        <f t="shared" si="48"/>
        <v>0</v>
      </c>
      <c r="AM130" s="51" t="s">
        <v>364</v>
      </c>
      <c r="AN130" s="51" t="s">
        <v>39</v>
      </c>
      <c r="AO130" s="52">
        <v>1</v>
      </c>
      <c r="AP130" s="51" t="s">
        <v>284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4" t="s">
        <v>364</v>
      </c>
      <c r="BD130" s="54" t="s">
        <v>39</v>
      </c>
      <c r="BE130" s="55">
        <v>1</v>
      </c>
      <c r="BF130" s="54" t="s">
        <v>284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40" t="b">
        <f t="shared" si="40"/>
        <v>1</v>
      </c>
      <c r="M131" s="91" t="s">
        <v>361</v>
      </c>
      <c r="N131" s="91" t="s">
        <v>39</v>
      </c>
      <c r="O131" s="41">
        <v>1</v>
      </c>
      <c r="P131" s="91" t="s">
        <v>160</v>
      </c>
      <c r="Q131" s="41">
        <v>31</v>
      </c>
      <c r="R131" s="41">
        <v>0.42665000000000003</v>
      </c>
      <c r="S131" s="41">
        <v>29</v>
      </c>
      <c r="T131" s="41">
        <v>0.40215000000000001</v>
      </c>
      <c r="U131" s="41">
        <v>19</v>
      </c>
      <c r="V131" s="41">
        <v>0.22850000000000009</v>
      </c>
      <c r="W131" s="41">
        <v>1</v>
      </c>
      <c r="X131" s="41">
        <v>1.4999999999999999E-2</v>
      </c>
      <c r="Y131" s="40" t="b">
        <f t="shared" si="41"/>
        <v>0</v>
      </c>
      <c r="Z131" s="41">
        <v>1</v>
      </c>
      <c r="AA131" s="91" t="s">
        <v>39</v>
      </c>
      <c r="AB131" s="41">
        <v>1</v>
      </c>
      <c r="AC131" s="91" t="s">
        <v>407</v>
      </c>
      <c r="AD131" s="41">
        <v>9</v>
      </c>
      <c r="AE131" s="41">
        <v>1.4013</v>
      </c>
      <c r="AF131" s="41">
        <v>7</v>
      </c>
      <c r="AG131" s="41">
        <v>0.6593</v>
      </c>
      <c r="AH131" s="41">
        <v>2</v>
      </c>
      <c r="AI131" s="41">
        <v>0.40004200000000001</v>
      </c>
      <c r="AJ131" s="41">
        <v>2</v>
      </c>
      <c r="AK131" s="41">
        <v>0.74199999999999999</v>
      </c>
      <c r="AL131" t="b">
        <f t="shared" si="48"/>
        <v>0</v>
      </c>
      <c r="AM131" s="51" t="s">
        <v>361</v>
      </c>
      <c r="AN131" s="51" t="s">
        <v>39</v>
      </c>
      <c r="AO131" s="52">
        <v>1</v>
      </c>
      <c r="AP131" s="51" t="s">
        <v>160</v>
      </c>
      <c r="AQ131" s="52">
        <v>0</v>
      </c>
      <c r="AR131" s="52">
        <v>0</v>
      </c>
      <c r="AS131" s="52">
        <v>10</v>
      </c>
      <c r="AT131" s="52">
        <v>5.1499999999999983E-3</v>
      </c>
      <c r="AU131" s="52">
        <v>2</v>
      </c>
      <c r="AV131" s="52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4" t="s">
        <v>361</v>
      </c>
      <c r="BD131" s="54" t="s">
        <v>39</v>
      </c>
      <c r="BE131" s="55">
        <v>1</v>
      </c>
      <c r="BF131" s="54" t="s">
        <v>160</v>
      </c>
      <c r="BG131" s="55">
        <v>0</v>
      </c>
      <c r="BH131" s="55">
        <v>0</v>
      </c>
      <c r="BI131" s="55">
        <v>10</v>
      </c>
      <c r="BJ131" s="55">
        <v>5.1499999999999992E-3</v>
      </c>
      <c r="BK131" s="55">
        <v>2</v>
      </c>
      <c r="BL131" s="55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40" t="b">
        <f t="shared" si="40"/>
        <v>1</v>
      </c>
      <c r="M132" s="91" t="s">
        <v>364</v>
      </c>
      <c r="N132" s="91" t="s">
        <v>39</v>
      </c>
      <c r="O132" s="41">
        <v>1</v>
      </c>
      <c r="P132" s="91" t="s">
        <v>225</v>
      </c>
      <c r="Q132" s="41">
        <v>3</v>
      </c>
      <c r="R132" s="41">
        <v>3.4000000000000002E-2</v>
      </c>
      <c r="S132" s="41">
        <v>3</v>
      </c>
      <c r="T132" s="41">
        <v>3.4000000000000002E-2</v>
      </c>
      <c r="U132" s="41">
        <v>1</v>
      </c>
      <c r="V132" s="41">
        <v>1.4999999999999999E-2</v>
      </c>
      <c r="W132" s="41">
        <v>0</v>
      </c>
      <c r="X132" s="41">
        <v>0</v>
      </c>
      <c r="Y132" s="40" t="b">
        <f t="shared" si="41"/>
        <v>0</v>
      </c>
      <c r="Z132" s="41">
        <v>1</v>
      </c>
      <c r="AA132" s="91" t="s">
        <v>39</v>
      </c>
      <c r="AB132" s="41">
        <v>1</v>
      </c>
      <c r="AC132" s="91" t="s">
        <v>289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t="b">
        <f t="shared" si="48"/>
        <v>0</v>
      </c>
      <c r="AM132" s="51" t="s">
        <v>364</v>
      </c>
      <c r="AN132" s="51" t="s">
        <v>39</v>
      </c>
      <c r="AO132" s="52">
        <v>1</v>
      </c>
      <c r="AP132" s="51" t="s">
        <v>225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4" t="s">
        <v>364</v>
      </c>
      <c r="BD132" s="54" t="s">
        <v>39</v>
      </c>
      <c r="BE132" s="55">
        <v>1</v>
      </c>
      <c r="BF132" s="54" t="s">
        <v>225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40" t="b">
        <f t="shared" si="40"/>
        <v>1</v>
      </c>
      <c r="M133" s="91" t="s">
        <v>364</v>
      </c>
      <c r="N133" s="91" t="s">
        <v>39</v>
      </c>
      <c r="O133" s="41">
        <v>1</v>
      </c>
      <c r="P133" s="91" t="s">
        <v>285</v>
      </c>
      <c r="Q133" s="41">
        <v>2</v>
      </c>
      <c r="R133" s="41">
        <v>2.1999999999999999E-2</v>
      </c>
      <c r="S133" s="41">
        <v>2</v>
      </c>
      <c r="T133" s="41">
        <v>2.1999999999999999E-2</v>
      </c>
      <c r="U133" s="41">
        <v>1</v>
      </c>
      <c r="V133" s="41">
        <v>1.1000000000000001E-3</v>
      </c>
      <c r="W133" s="41">
        <v>0</v>
      </c>
      <c r="X133" s="41">
        <v>0</v>
      </c>
      <c r="Y133" s="40" t="b">
        <f t="shared" si="41"/>
        <v>0</v>
      </c>
      <c r="Z133" s="41">
        <v>1</v>
      </c>
      <c r="AA133" s="91" t="s">
        <v>39</v>
      </c>
      <c r="AB133" s="41">
        <v>1</v>
      </c>
      <c r="AC133" s="91" t="s">
        <v>25</v>
      </c>
      <c r="AD133" s="41">
        <v>106</v>
      </c>
      <c r="AE133" s="41">
        <v>1.7284999999999962</v>
      </c>
      <c r="AF133" s="41">
        <v>81</v>
      </c>
      <c r="AG133" s="41">
        <v>1.3839999999999972</v>
      </c>
      <c r="AH133" s="41">
        <v>55</v>
      </c>
      <c r="AI133" s="41">
        <v>0.64300000000000035</v>
      </c>
      <c r="AJ133" s="41">
        <v>20</v>
      </c>
      <c r="AK133" s="41">
        <v>0.19450000000000006</v>
      </c>
      <c r="AL133" t="b">
        <f t="shared" si="48"/>
        <v>0</v>
      </c>
      <c r="AM133" s="51" t="s">
        <v>364</v>
      </c>
      <c r="AN133" s="51" t="s">
        <v>39</v>
      </c>
      <c r="AO133" s="52">
        <v>1</v>
      </c>
      <c r="AP133" s="51" t="s">
        <v>285</v>
      </c>
      <c r="AQ133" s="52">
        <v>2</v>
      </c>
      <c r="AR133" s="52">
        <v>2.1999999999999999E-2</v>
      </c>
      <c r="AS133" s="52">
        <v>1</v>
      </c>
      <c r="AT133" s="52">
        <v>1.4999999999999999E-2</v>
      </c>
      <c r="AU133" s="52">
        <v>0</v>
      </c>
      <c r="AV133" s="52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4" t="s">
        <v>364</v>
      </c>
      <c r="BD133" s="54" t="s">
        <v>39</v>
      </c>
      <c r="BE133" s="55">
        <v>1</v>
      </c>
      <c r="BF133" s="54" t="s">
        <v>285</v>
      </c>
      <c r="BG133" s="55">
        <v>2</v>
      </c>
      <c r="BH133" s="55">
        <v>2.1999999999999999E-2</v>
      </c>
      <c r="BI133" s="55">
        <v>1</v>
      </c>
      <c r="BJ133" s="55">
        <v>1.4999999999999999E-2</v>
      </c>
      <c r="BK133" s="55">
        <v>0</v>
      </c>
      <c r="BL133" s="55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0" t="b">
        <f t="shared" si="40"/>
        <v>1</v>
      </c>
      <c r="M134" s="91" t="s">
        <v>364</v>
      </c>
      <c r="N134" s="91" t="s">
        <v>39</v>
      </c>
      <c r="O134" s="41">
        <v>1</v>
      </c>
      <c r="P134" s="91" t="s">
        <v>286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0" t="b">
        <f t="shared" si="41"/>
        <v>0</v>
      </c>
      <c r="Z134" s="41">
        <v>1</v>
      </c>
      <c r="AA134" s="91" t="s">
        <v>39</v>
      </c>
      <c r="AB134" s="41">
        <v>1</v>
      </c>
      <c r="AC134" s="91" t="s">
        <v>290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t="b">
        <f t="shared" si="48"/>
        <v>0</v>
      </c>
      <c r="AM134" s="51" t="s">
        <v>364</v>
      </c>
      <c r="AN134" s="51" t="s">
        <v>39</v>
      </c>
      <c r="AO134" s="52">
        <v>1</v>
      </c>
      <c r="AP134" s="51" t="s">
        <v>286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4" t="s">
        <v>364</v>
      </c>
      <c r="BD134" s="54" t="s">
        <v>39</v>
      </c>
      <c r="BE134" s="55">
        <v>1</v>
      </c>
      <c r="BF134" s="54" t="s">
        <v>286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40" t="b">
        <f t="shared" si="40"/>
        <v>1</v>
      </c>
      <c r="M135" s="91" t="s">
        <v>364</v>
      </c>
      <c r="N135" s="91" t="s">
        <v>39</v>
      </c>
      <c r="O135" s="41">
        <v>1</v>
      </c>
      <c r="P135" s="91" t="s">
        <v>287</v>
      </c>
      <c r="Q135" s="41">
        <v>0</v>
      </c>
      <c r="R135" s="41">
        <v>0</v>
      </c>
      <c r="S135" s="41">
        <v>1</v>
      </c>
      <c r="T135" s="41">
        <v>1.4E-2</v>
      </c>
      <c r="U135" s="41">
        <v>0</v>
      </c>
      <c r="V135" s="41">
        <v>0</v>
      </c>
      <c r="W135" s="41">
        <v>0</v>
      </c>
      <c r="X135" s="41">
        <v>0</v>
      </c>
      <c r="Y135" s="40" t="b">
        <f t="shared" si="41"/>
        <v>0</v>
      </c>
      <c r="Z135" s="41">
        <v>1</v>
      </c>
      <c r="AA135" s="91" t="s">
        <v>39</v>
      </c>
      <c r="AB135" s="41">
        <v>1</v>
      </c>
      <c r="AC135" s="91" t="s">
        <v>227</v>
      </c>
      <c r="AD135" s="41">
        <v>5</v>
      </c>
      <c r="AE135" s="41">
        <v>0.10879999999999999</v>
      </c>
      <c r="AF135" s="41">
        <v>5</v>
      </c>
      <c r="AG135" s="41">
        <v>0.10879999999999999</v>
      </c>
      <c r="AH135" s="41">
        <v>3</v>
      </c>
      <c r="AI135" s="41">
        <v>2.7999999999999997E-2</v>
      </c>
      <c r="AJ135" s="41">
        <v>0</v>
      </c>
      <c r="AK135" s="41">
        <v>0</v>
      </c>
      <c r="AL135" t="b">
        <f t="shared" si="48"/>
        <v>0</v>
      </c>
      <c r="AM135" s="51" t="s">
        <v>364</v>
      </c>
      <c r="AN135" s="51" t="s">
        <v>39</v>
      </c>
      <c r="AO135" s="52">
        <v>1</v>
      </c>
      <c r="AP135" s="51" t="s">
        <v>287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4" t="s">
        <v>364</v>
      </c>
      <c r="BD135" s="54" t="s">
        <v>39</v>
      </c>
      <c r="BE135" s="55">
        <v>1</v>
      </c>
      <c r="BF135" s="54" t="s">
        <v>287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0" t="b">
        <f t="shared" si="40"/>
        <v>1</v>
      </c>
      <c r="M136" s="91" t="s">
        <v>365</v>
      </c>
      <c r="N136" s="91" t="s">
        <v>39</v>
      </c>
      <c r="O136" s="41">
        <v>1</v>
      </c>
      <c r="P136" s="91" t="s">
        <v>288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0" t="b">
        <f t="shared" si="41"/>
        <v>0</v>
      </c>
      <c r="Z136" s="41">
        <v>1</v>
      </c>
      <c r="AA136" s="91" t="s">
        <v>39</v>
      </c>
      <c r="AB136" s="41">
        <v>1</v>
      </c>
      <c r="AC136" s="91" t="s">
        <v>291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t="b">
        <f t="shared" si="48"/>
        <v>0</v>
      </c>
      <c r="AM136" s="51" t="s">
        <v>365</v>
      </c>
      <c r="AN136" s="51" t="s">
        <v>39</v>
      </c>
      <c r="AO136" s="52">
        <v>1</v>
      </c>
      <c r="AP136" s="51" t="s">
        <v>288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4" t="s">
        <v>365</v>
      </c>
      <c r="BD136" s="54" t="s">
        <v>39</v>
      </c>
      <c r="BE136" s="55">
        <v>1</v>
      </c>
      <c r="BF136" s="54" t="s">
        <v>288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40" t="b">
        <f t="shared" si="40"/>
        <v>1</v>
      </c>
      <c r="M137" s="91" t="s">
        <v>362</v>
      </c>
      <c r="N137" s="91" t="s">
        <v>39</v>
      </c>
      <c r="O137" s="41">
        <v>1</v>
      </c>
      <c r="P137" s="91" t="s">
        <v>171</v>
      </c>
      <c r="Q137" s="41">
        <v>8</v>
      </c>
      <c r="R137" s="41">
        <v>1.0013000000000001</v>
      </c>
      <c r="S137" s="41">
        <v>6</v>
      </c>
      <c r="T137" s="41">
        <v>0.25930000000000003</v>
      </c>
      <c r="U137" s="41">
        <v>0</v>
      </c>
      <c r="V137" s="41">
        <v>0</v>
      </c>
      <c r="W137" s="41">
        <v>2</v>
      </c>
      <c r="X137" s="41">
        <v>0.74199999999999999</v>
      </c>
      <c r="Y137" s="40" t="b">
        <f t="shared" si="41"/>
        <v>0</v>
      </c>
      <c r="Z137" s="41">
        <v>1</v>
      </c>
      <c r="AA137" s="91" t="s">
        <v>39</v>
      </c>
      <c r="AB137" s="41">
        <v>1</v>
      </c>
      <c r="AC137" s="91" t="s">
        <v>146</v>
      </c>
      <c r="AD137" s="41">
        <v>1</v>
      </c>
      <c r="AE137" s="41">
        <v>1.4999999999999999E-2</v>
      </c>
      <c r="AF137" s="41">
        <v>1</v>
      </c>
      <c r="AG137" s="41">
        <v>1.4999999999999999E-2</v>
      </c>
      <c r="AH137" s="41">
        <v>2</v>
      </c>
      <c r="AI137" s="41">
        <v>2.7E-2</v>
      </c>
      <c r="AJ137" s="41">
        <v>0</v>
      </c>
      <c r="AK137" s="41">
        <v>0</v>
      </c>
      <c r="AL137" t="b">
        <f t="shared" si="48"/>
        <v>0</v>
      </c>
      <c r="AM137" s="51" t="s">
        <v>362</v>
      </c>
      <c r="AN137" s="51" t="s">
        <v>39</v>
      </c>
      <c r="AO137" s="52">
        <v>1</v>
      </c>
      <c r="AP137" s="51" t="s">
        <v>171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4" t="s">
        <v>362</v>
      </c>
      <c r="BD137" s="54" t="s">
        <v>39</v>
      </c>
      <c r="BE137" s="55">
        <v>1</v>
      </c>
      <c r="BF137" s="54" t="s">
        <v>171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40" t="b">
        <f t="shared" si="40"/>
        <v>1</v>
      </c>
      <c r="M138" s="91" t="s">
        <v>362</v>
      </c>
      <c r="N138" s="91" t="s">
        <v>39</v>
      </c>
      <c r="O138" s="41">
        <v>1</v>
      </c>
      <c r="P138" s="91" t="s">
        <v>226</v>
      </c>
      <c r="Q138" s="41">
        <v>1</v>
      </c>
      <c r="R138" s="41">
        <v>0.4</v>
      </c>
      <c r="S138" s="41">
        <v>1</v>
      </c>
      <c r="T138" s="41">
        <v>0.4</v>
      </c>
      <c r="U138" s="41">
        <v>1</v>
      </c>
      <c r="V138" s="41">
        <v>0.4</v>
      </c>
      <c r="W138" s="41">
        <v>0</v>
      </c>
      <c r="X138" s="41">
        <v>0</v>
      </c>
      <c r="Y138" s="40" t="b">
        <f t="shared" si="41"/>
        <v>0</v>
      </c>
      <c r="Z138" s="41">
        <v>1</v>
      </c>
      <c r="AA138" s="91" t="s">
        <v>39</v>
      </c>
      <c r="AB138" s="41">
        <v>1</v>
      </c>
      <c r="AC138" s="91" t="s">
        <v>26</v>
      </c>
      <c r="AD138" s="41">
        <v>321</v>
      </c>
      <c r="AE138" s="41">
        <v>4.8157499999999835</v>
      </c>
      <c r="AF138" s="41">
        <v>269</v>
      </c>
      <c r="AG138" s="41">
        <v>4.1157499999999985</v>
      </c>
      <c r="AH138" s="41">
        <v>211</v>
      </c>
      <c r="AI138" s="41">
        <v>2.7054999999999962</v>
      </c>
      <c r="AJ138" s="41">
        <v>28</v>
      </c>
      <c r="AK138" s="41">
        <v>0.43750000000000017</v>
      </c>
      <c r="AL138" t="b">
        <f t="shared" si="48"/>
        <v>0</v>
      </c>
      <c r="AM138" s="51" t="s">
        <v>362</v>
      </c>
      <c r="AN138" s="51" t="s">
        <v>39</v>
      </c>
      <c r="AO138" s="52">
        <v>1</v>
      </c>
      <c r="AP138" s="51" t="s">
        <v>226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4" t="s">
        <v>362</v>
      </c>
      <c r="BD138" s="54" t="s">
        <v>39</v>
      </c>
      <c r="BE138" s="55">
        <v>1</v>
      </c>
      <c r="BF138" s="54" t="s">
        <v>226</v>
      </c>
      <c r="BG138" s="55">
        <v>0</v>
      </c>
      <c r="BH138" s="55">
        <v>0</v>
      </c>
      <c r="BI138" s="55">
        <v>0</v>
      </c>
      <c r="BJ138" s="55">
        <v>0</v>
      </c>
      <c r="BK138" s="55">
        <v>0</v>
      </c>
      <c r="BL138" s="55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40" t="b">
        <f t="shared" si="40"/>
        <v>1</v>
      </c>
      <c r="M139" s="91" t="s">
        <v>361</v>
      </c>
      <c r="N139" s="91" t="s">
        <v>39</v>
      </c>
      <c r="O139" s="41">
        <v>1</v>
      </c>
      <c r="P139" s="91" t="s">
        <v>289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0" t="b">
        <f t="shared" si="41"/>
        <v>0</v>
      </c>
      <c r="Z139" s="41">
        <v>1</v>
      </c>
      <c r="AA139" s="91" t="s">
        <v>39</v>
      </c>
      <c r="AB139" s="41">
        <v>1</v>
      </c>
      <c r="AC139" s="91" t="s">
        <v>408</v>
      </c>
      <c r="AD139" s="41">
        <v>1</v>
      </c>
      <c r="AE139" s="41">
        <v>1.1000000000000001E-3</v>
      </c>
      <c r="AF139" s="41">
        <v>0</v>
      </c>
      <c r="AG139" s="41">
        <v>0</v>
      </c>
      <c r="AH139" s="41">
        <v>1</v>
      </c>
      <c r="AI139" s="41">
        <v>0.23</v>
      </c>
      <c r="AJ139" s="41">
        <v>0</v>
      </c>
      <c r="AK139" s="41">
        <v>0</v>
      </c>
      <c r="AL139" t="b">
        <f t="shared" si="48"/>
        <v>0</v>
      </c>
      <c r="AM139" s="51" t="s">
        <v>361</v>
      </c>
      <c r="AN139" s="51" t="s">
        <v>39</v>
      </c>
      <c r="AO139" s="52">
        <v>1</v>
      </c>
      <c r="AP139" s="51" t="s">
        <v>289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4" t="s">
        <v>361</v>
      </c>
      <c r="BD139" s="54" t="s">
        <v>39</v>
      </c>
      <c r="BE139" s="55">
        <v>1</v>
      </c>
      <c r="BF139" s="54" t="s">
        <v>289</v>
      </c>
      <c r="BG139" s="55">
        <v>0</v>
      </c>
      <c r="BH139" s="55">
        <v>0</v>
      </c>
      <c r="BI139" s="55">
        <v>0</v>
      </c>
      <c r="BJ139" s="55">
        <v>0</v>
      </c>
      <c r="BK139" s="55">
        <v>0</v>
      </c>
      <c r="BL139" s="55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40" t="b">
        <f t="shared" si="40"/>
        <v>1</v>
      </c>
      <c r="M140" s="91" t="s">
        <v>361</v>
      </c>
      <c r="N140" s="91" t="s">
        <v>39</v>
      </c>
      <c r="O140" s="41">
        <v>1</v>
      </c>
      <c r="P140" s="91" t="s">
        <v>25</v>
      </c>
      <c r="Q140" s="41">
        <v>90</v>
      </c>
      <c r="R140" s="41">
        <v>1.3384999999999974</v>
      </c>
      <c r="S140" s="41">
        <v>67</v>
      </c>
      <c r="T140" s="41">
        <v>1.2569999999999983</v>
      </c>
      <c r="U140" s="41">
        <v>41</v>
      </c>
      <c r="V140" s="41">
        <v>0.50200000000000022</v>
      </c>
      <c r="W140" s="41">
        <v>17</v>
      </c>
      <c r="X140" s="41">
        <v>0.17550000000000004</v>
      </c>
      <c r="Y140" s="40" t="b">
        <f t="shared" si="41"/>
        <v>0</v>
      </c>
      <c r="Z140" s="41">
        <v>1</v>
      </c>
      <c r="AA140" s="91" t="s">
        <v>39</v>
      </c>
      <c r="AB140" s="41">
        <v>1</v>
      </c>
      <c r="AC140" s="91" t="s">
        <v>172</v>
      </c>
      <c r="AD140" s="41">
        <v>2</v>
      </c>
      <c r="AE140" s="41">
        <v>0.02</v>
      </c>
      <c r="AF140" s="41">
        <v>2</v>
      </c>
      <c r="AG140" s="41">
        <v>0.02</v>
      </c>
      <c r="AH140" s="41">
        <v>2</v>
      </c>
      <c r="AI140" s="41">
        <v>1.4999999999999999E-2</v>
      </c>
      <c r="AJ140" s="41">
        <v>0</v>
      </c>
      <c r="AK140" s="41">
        <v>0</v>
      </c>
      <c r="AL140" t="b">
        <f t="shared" si="48"/>
        <v>0</v>
      </c>
      <c r="AM140" s="51" t="s">
        <v>361</v>
      </c>
      <c r="AN140" s="51" t="s">
        <v>39</v>
      </c>
      <c r="AO140" s="52">
        <v>1</v>
      </c>
      <c r="AP140" s="51" t="s">
        <v>25</v>
      </c>
      <c r="AQ140" s="52">
        <v>14</v>
      </c>
      <c r="AR140" s="52">
        <v>0.11250000000000004</v>
      </c>
      <c r="AS140" s="52">
        <v>10</v>
      </c>
      <c r="AT140" s="52">
        <v>8.2000000000000003E-2</v>
      </c>
      <c r="AU140" s="52">
        <v>3</v>
      </c>
      <c r="AV140" s="52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4" t="s">
        <v>361</v>
      </c>
      <c r="BD140" s="54" t="s">
        <v>39</v>
      </c>
      <c r="BE140" s="55">
        <v>1</v>
      </c>
      <c r="BF140" s="54" t="s">
        <v>25</v>
      </c>
      <c r="BG140" s="55">
        <v>14</v>
      </c>
      <c r="BH140" s="55">
        <v>0.11250000000000002</v>
      </c>
      <c r="BI140" s="55">
        <v>10</v>
      </c>
      <c r="BJ140" s="55">
        <v>8.2000000000000003E-2</v>
      </c>
      <c r="BK140" s="55">
        <v>3</v>
      </c>
      <c r="BL140" s="55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40" t="b">
        <f t="shared" ref="L141:L204" si="52">C141=P141</f>
        <v>1</v>
      </c>
      <c r="M141" s="91" t="s">
        <v>363</v>
      </c>
      <c r="N141" s="91" t="s">
        <v>39</v>
      </c>
      <c r="O141" s="41">
        <v>1</v>
      </c>
      <c r="P141" s="91" t="s">
        <v>290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0" t="b">
        <f t="shared" ref="Y141:Y182" si="53">P141=AC141</f>
        <v>0</v>
      </c>
      <c r="Z141" s="41">
        <v>1</v>
      </c>
      <c r="AA141" s="91" t="s">
        <v>39</v>
      </c>
      <c r="AB141" s="41">
        <v>1</v>
      </c>
      <c r="AC141" s="91" t="s">
        <v>86</v>
      </c>
      <c r="AD141" s="41">
        <v>5</v>
      </c>
      <c r="AE141" s="41">
        <v>4.5500000000000006E-2</v>
      </c>
      <c r="AF141" s="41">
        <v>4</v>
      </c>
      <c r="AG141" s="41">
        <v>3.5500000000000004E-2</v>
      </c>
      <c r="AH141" s="41">
        <v>4</v>
      </c>
      <c r="AI141" s="41">
        <v>3.5000000000000003E-2</v>
      </c>
      <c r="AJ141" s="41">
        <v>0</v>
      </c>
      <c r="AK141" s="41">
        <v>0</v>
      </c>
      <c r="AL141" t="b">
        <f t="shared" si="48"/>
        <v>0</v>
      </c>
      <c r="AM141" s="51" t="s">
        <v>363</v>
      </c>
      <c r="AN141" s="51" t="s">
        <v>39</v>
      </c>
      <c r="AO141" s="52">
        <v>1</v>
      </c>
      <c r="AP141" s="51" t="s">
        <v>290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4" t="s">
        <v>363</v>
      </c>
      <c r="BD141" s="54" t="s">
        <v>39</v>
      </c>
      <c r="BE141" s="55">
        <v>1</v>
      </c>
      <c r="BF141" s="54" t="s">
        <v>290</v>
      </c>
      <c r="BG141" s="55">
        <v>0</v>
      </c>
      <c r="BH141" s="55">
        <v>0</v>
      </c>
      <c r="BI141" s="55">
        <v>0</v>
      </c>
      <c r="BJ141" s="55">
        <v>0</v>
      </c>
      <c r="BK141" s="55">
        <v>0</v>
      </c>
      <c r="BL141" s="55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40" t="b">
        <f t="shared" si="52"/>
        <v>1</v>
      </c>
      <c r="M142" s="91" t="s">
        <v>361</v>
      </c>
      <c r="N142" s="91" t="s">
        <v>39</v>
      </c>
      <c r="O142" s="41">
        <v>1</v>
      </c>
      <c r="P142" s="91" t="s">
        <v>227</v>
      </c>
      <c r="Q142" s="41">
        <v>3</v>
      </c>
      <c r="R142" s="41">
        <v>3.8799999999999994E-2</v>
      </c>
      <c r="S142" s="41">
        <v>3</v>
      </c>
      <c r="T142" s="41">
        <v>3.8799999999999994E-2</v>
      </c>
      <c r="U142" s="41">
        <v>2</v>
      </c>
      <c r="V142" s="41">
        <v>2.0999999999999998E-2</v>
      </c>
      <c r="W142" s="41">
        <v>0</v>
      </c>
      <c r="X142" s="41">
        <v>0</v>
      </c>
      <c r="Y142" s="40" t="b">
        <f t="shared" si="53"/>
        <v>0</v>
      </c>
      <c r="Z142" s="41">
        <v>1</v>
      </c>
      <c r="AA142" s="91" t="s">
        <v>39</v>
      </c>
      <c r="AB142" s="41">
        <v>1</v>
      </c>
      <c r="AC142" s="91" t="s">
        <v>200</v>
      </c>
      <c r="AD142" s="41">
        <v>2</v>
      </c>
      <c r="AE142" s="41">
        <v>2.5000000000000001E-2</v>
      </c>
      <c r="AF142" s="41">
        <v>1</v>
      </c>
      <c r="AG142" s="41">
        <v>1.4999999999999999E-2</v>
      </c>
      <c r="AH142" s="41">
        <v>0</v>
      </c>
      <c r="AI142" s="41">
        <v>0</v>
      </c>
      <c r="AJ142" s="41">
        <v>1</v>
      </c>
      <c r="AK142" s="41">
        <v>7.0000000000000001E-3</v>
      </c>
      <c r="AL142" t="b">
        <f t="shared" ref="AL142:AL182" si="60">AP142=AC142</f>
        <v>0</v>
      </c>
      <c r="AM142" s="51" t="s">
        <v>361</v>
      </c>
      <c r="AN142" s="51" t="s">
        <v>39</v>
      </c>
      <c r="AO142" s="52">
        <v>1</v>
      </c>
      <c r="AP142" s="51" t="s">
        <v>227</v>
      </c>
      <c r="AQ142" s="52">
        <v>0</v>
      </c>
      <c r="AR142" s="52">
        <v>0</v>
      </c>
      <c r="AS142" s="52">
        <v>0</v>
      </c>
      <c r="AT142" s="52">
        <v>0</v>
      </c>
      <c r="AU142" s="52">
        <v>1</v>
      </c>
      <c r="AV142" s="52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4" t="s">
        <v>361</v>
      </c>
      <c r="BD142" s="54" t="s">
        <v>39</v>
      </c>
      <c r="BE142" s="55">
        <v>1</v>
      </c>
      <c r="BF142" s="54" t="s">
        <v>227</v>
      </c>
      <c r="BG142" s="55">
        <v>0</v>
      </c>
      <c r="BH142" s="55">
        <v>0</v>
      </c>
      <c r="BI142" s="55">
        <v>0</v>
      </c>
      <c r="BJ142" s="55">
        <v>0</v>
      </c>
      <c r="BK142" s="55">
        <v>1</v>
      </c>
      <c r="BL142" s="55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40" t="b">
        <f t="shared" si="52"/>
        <v>1</v>
      </c>
      <c r="M143" s="91" t="s">
        <v>364</v>
      </c>
      <c r="N143" s="91" t="s">
        <v>39</v>
      </c>
      <c r="O143" s="41">
        <v>1</v>
      </c>
      <c r="P143" s="91" t="s">
        <v>291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0" t="b">
        <f t="shared" si="53"/>
        <v>0</v>
      </c>
      <c r="Z143" s="41">
        <v>1</v>
      </c>
      <c r="AA143" s="91" t="s">
        <v>39</v>
      </c>
      <c r="AB143" s="41">
        <v>1</v>
      </c>
      <c r="AC143" s="91" t="s">
        <v>148</v>
      </c>
      <c r="AD143" s="41">
        <v>3</v>
      </c>
      <c r="AE143" s="41">
        <v>3.3000000000000002E-2</v>
      </c>
      <c r="AF143" s="41">
        <v>3</v>
      </c>
      <c r="AG143" s="41">
        <v>3.3000000000000002E-2</v>
      </c>
      <c r="AH143" s="41">
        <v>2</v>
      </c>
      <c r="AI143" s="41">
        <v>0.02</v>
      </c>
      <c r="AJ143" s="41">
        <v>0</v>
      </c>
      <c r="AK143" s="41">
        <v>0</v>
      </c>
      <c r="AL143" t="b">
        <f t="shared" si="60"/>
        <v>0</v>
      </c>
      <c r="AM143" s="51" t="s">
        <v>364</v>
      </c>
      <c r="AN143" s="51" t="s">
        <v>39</v>
      </c>
      <c r="AO143" s="52">
        <v>1</v>
      </c>
      <c r="AP143" s="51" t="s">
        <v>291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4" t="s">
        <v>364</v>
      </c>
      <c r="BD143" s="54" t="s">
        <v>39</v>
      </c>
      <c r="BE143" s="55">
        <v>1</v>
      </c>
      <c r="BF143" s="54" t="s">
        <v>291</v>
      </c>
      <c r="BG143" s="55">
        <v>0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40" t="b">
        <f t="shared" si="52"/>
        <v>1</v>
      </c>
      <c r="M144" s="91" t="s">
        <v>364</v>
      </c>
      <c r="N144" s="91" t="s">
        <v>39</v>
      </c>
      <c r="O144" s="41">
        <v>1</v>
      </c>
      <c r="P144" s="91" t="s">
        <v>146</v>
      </c>
      <c r="Q144" s="41">
        <v>1</v>
      </c>
      <c r="R144" s="41">
        <v>1.4999999999999999E-2</v>
      </c>
      <c r="S144" s="41">
        <v>1</v>
      </c>
      <c r="T144" s="41">
        <v>1.4999999999999999E-2</v>
      </c>
      <c r="U144" s="41">
        <v>2</v>
      </c>
      <c r="V144" s="41">
        <v>2.7E-2</v>
      </c>
      <c r="W144" s="41">
        <v>0</v>
      </c>
      <c r="X144" s="41">
        <v>0</v>
      </c>
      <c r="Y144" s="40" t="b">
        <f t="shared" si="53"/>
        <v>0</v>
      </c>
      <c r="Z144" s="41">
        <v>1</v>
      </c>
      <c r="AA144" s="91" t="s">
        <v>39</v>
      </c>
      <c r="AB144" s="41">
        <v>1</v>
      </c>
      <c r="AC144" s="91" t="s">
        <v>293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t="b">
        <f t="shared" si="60"/>
        <v>0</v>
      </c>
      <c r="AM144" s="51" t="s">
        <v>364</v>
      </c>
      <c r="AN144" s="51" t="s">
        <v>39</v>
      </c>
      <c r="AO144" s="52">
        <v>1</v>
      </c>
      <c r="AP144" s="51" t="s">
        <v>146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4" t="s">
        <v>364</v>
      </c>
      <c r="BD144" s="54" t="s">
        <v>39</v>
      </c>
      <c r="BE144" s="55">
        <v>1</v>
      </c>
      <c r="BF144" s="54" t="s">
        <v>146</v>
      </c>
      <c r="BG144" s="55">
        <v>0</v>
      </c>
      <c r="BH144" s="55">
        <v>0</v>
      </c>
      <c r="BI144" s="55">
        <v>0</v>
      </c>
      <c r="BJ144" s="55">
        <v>0</v>
      </c>
      <c r="BK144" s="55">
        <v>0</v>
      </c>
      <c r="BL144" s="55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40" t="b">
        <f t="shared" si="52"/>
        <v>1</v>
      </c>
      <c r="M145" s="91" t="s">
        <v>361</v>
      </c>
      <c r="N145" s="91" t="s">
        <v>39</v>
      </c>
      <c r="O145" s="41">
        <v>1</v>
      </c>
      <c r="P145" s="91" t="s">
        <v>26</v>
      </c>
      <c r="Q145" s="41">
        <v>285</v>
      </c>
      <c r="R145" s="41">
        <v>4.3127499999999923</v>
      </c>
      <c r="S145" s="41">
        <v>232</v>
      </c>
      <c r="T145" s="41">
        <v>3.5562499999999977</v>
      </c>
      <c r="U145" s="41">
        <v>184</v>
      </c>
      <c r="V145" s="41">
        <v>2.3504999999999963</v>
      </c>
      <c r="W145" s="41">
        <v>20</v>
      </c>
      <c r="X145" s="41">
        <v>0.32600000000000007</v>
      </c>
      <c r="Y145" s="40" t="b">
        <f t="shared" si="53"/>
        <v>0</v>
      </c>
      <c r="Z145" s="41">
        <v>1</v>
      </c>
      <c r="AA145" s="91" t="s">
        <v>39</v>
      </c>
      <c r="AB145" s="41">
        <v>1</v>
      </c>
      <c r="AC145" s="91" t="s">
        <v>409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t="b">
        <f t="shared" si="60"/>
        <v>0</v>
      </c>
      <c r="AM145" s="51" t="s">
        <v>361</v>
      </c>
      <c r="AN145" s="51" t="s">
        <v>39</v>
      </c>
      <c r="AO145" s="52">
        <v>1</v>
      </c>
      <c r="AP145" s="51" t="s">
        <v>26</v>
      </c>
      <c r="AQ145" s="52">
        <v>36</v>
      </c>
      <c r="AR145" s="52">
        <v>1.0234999999999996</v>
      </c>
      <c r="AS145" s="52">
        <v>39</v>
      </c>
      <c r="AT145" s="52">
        <v>0.57675000000000021</v>
      </c>
      <c r="AU145" s="52">
        <v>13</v>
      </c>
      <c r="AV145" s="52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4" t="s">
        <v>361</v>
      </c>
      <c r="BD145" s="54" t="s">
        <v>39</v>
      </c>
      <c r="BE145" s="55">
        <v>1</v>
      </c>
      <c r="BF145" s="54" t="s">
        <v>26</v>
      </c>
      <c r="BG145" s="55">
        <v>36</v>
      </c>
      <c r="BH145" s="55">
        <v>1.0234999999999996</v>
      </c>
      <c r="BI145" s="55">
        <v>39</v>
      </c>
      <c r="BJ145" s="55">
        <v>0.57675000000000021</v>
      </c>
      <c r="BK145" s="55">
        <v>13</v>
      </c>
      <c r="BL145" s="55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40" t="b">
        <f t="shared" si="52"/>
        <v>1</v>
      </c>
      <c r="M146" s="91" t="s">
        <v>365</v>
      </c>
      <c r="N146" s="91" t="s">
        <v>39</v>
      </c>
      <c r="O146" s="41">
        <v>1</v>
      </c>
      <c r="P146" s="91" t="s">
        <v>147</v>
      </c>
      <c r="Q146" s="41">
        <v>0</v>
      </c>
      <c r="R146" s="41">
        <v>0</v>
      </c>
      <c r="S146" s="41">
        <v>0</v>
      </c>
      <c r="T146" s="41">
        <v>0</v>
      </c>
      <c r="U146" s="41">
        <v>1</v>
      </c>
      <c r="V146" s="41">
        <v>0.23</v>
      </c>
      <c r="W146" s="41">
        <v>0</v>
      </c>
      <c r="X146" s="41">
        <v>0</v>
      </c>
      <c r="Y146" s="40" t="b">
        <f t="shared" si="53"/>
        <v>0</v>
      </c>
      <c r="Z146" s="41">
        <v>1</v>
      </c>
      <c r="AA146" s="91" t="s">
        <v>39</v>
      </c>
      <c r="AB146" s="41">
        <v>1</v>
      </c>
      <c r="AC146" s="91" t="s">
        <v>149</v>
      </c>
      <c r="AD146" s="41">
        <v>28</v>
      </c>
      <c r="AE146" s="41">
        <v>0.80050000000000021</v>
      </c>
      <c r="AF146" s="41">
        <v>26</v>
      </c>
      <c r="AG146" s="41">
        <v>0.7855000000000002</v>
      </c>
      <c r="AH146" s="41">
        <v>11</v>
      </c>
      <c r="AI146" s="41">
        <v>0.58514700000000008</v>
      </c>
      <c r="AJ146" s="41">
        <v>1</v>
      </c>
      <c r="AK146" s="41">
        <v>5.0000000000000001E-3</v>
      </c>
      <c r="AL146" t="b">
        <f t="shared" si="60"/>
        <v>0</v>
      </c>
      <c r="AM146" s="51" t="s">
        <v>365</v>
      </c>
      <c r="AN146" s="51" t="s">
        <v>39</v>
      </c>
      <c r="AO146" s="52">
        <v>1</v>
      </c>
      <c r="AP146" s="51" t="s">
        <v>147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4" t="s">
        <v>365</v>
      </c>
      <c r="BD146" s="54" t="s">
        <v>39</v>
      </c>
      <c r="BE146" s="55">
        <v>1</v>
      </c>
      <c r="BF146" s="54" t="s">
        <v>147</v>
      </c>
      <c r="BG146" s="55">
        <v>0</v>
      </c>
      <c r="BH146" s="55">
        <v>0</v>
      </c>
      <c r="BI146" s="55">
        <v>0</v>
      </c>
      <c r="BJ146" s="55">
        <v>0</v>
      </c>
      <c r="BK146" s="55">
        <v>0</v>
      </c>
      <c r="BL146" s="55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40" t="b">
        <f t="shared" si="52"/>
        <v>1</v>
      </c>
      <c r="M147" s="91" t="s">
        <v>365</v>
      </c>
      <c r="N147" s="91" t="s">
        <v>39</v>
      </c>
      <c r="O147" s="41">
        <v>1</v>
      </c>
      <c r="P147" s="91" t="s">
        <v>292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0" t="b">
        <f t="shared" si="53"/>
        <v>0</v>
      </c>
      <c r="Z147" s="41">
        <v>1</v>
      </c>
      <c r="AA147" s="91" t="s">
        <v>39</v>
      </c>
      <c r="AB147" s="41">
        <v>1</v>
      </c>
      <c r="AC147" s="91" t="s">
        <v>62</v>
      </c>
      <c r="AD147" s="41">
        <v>5</v>
      </c>
      <c r="AE147" s="41">
        <v>3.7000000000000005E-2</v>
      </c>
      <c r="AF147" s="41">
        <v>10</v>
      </c>
      <c r="AG147" s="41">
        <v>4.6750000000000007E-2</v>
      </c>
      <c r="AH147" s="41">
        <v>7</v>
      </c>
      <c r="AI147" s="41">
        <v>8.8999999999999996E-2</v>
      </c>
      <c r="AJ147" s="41">
        <v>0</v>
      </c>
      <c r="AK147" s="41">
        <v>0</v>
      </c>
      <c r="AL147" t="b">
        <f t="shared" si="60"/>
        <v>0</v>
      </c>
      <c r="AM147" s="51" t="s">
        <v>365</v>
      </c>
      <c r="AN147" s="51" t="s">
        <v>39</v>
      </c>
      <c r="AO147" s="52">
        <v>1</v>
      </c>
      <c r="AP147" s="51" t="s">
        <v>292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4" t="s">
        <v>365</v>
      </c>
      <c r="BD147" s="54" t="s">
        <v>39</v>
      </c>
      <c r="BE147" s="55">
        <v>1</v>
      </c>
      <c r="BF147" s="54" t="s">
        <v>292</v>
      </c>
      <c r="BG147" s="55">
        <v>0</v>
      </c>
      <c r="BH147" s="55">
        <v>0</v>
      </c>
      <c r="BI147" s="55">
        <v>0</v>
      </c>
      <c r="BJ147" s="55">
        <v>0</v>
      </c>
      <c r="BK147" s="55">
        <v>0</v>
      </c>
      <c r="BL147" s="55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40" t="b">
        <f t="shared" si="52"/>
        <v>1</v>
      </c>
      <c r="M148" s="91" t="s">
        <v>364</v>
      </c>
      <c r="N148" s="91" t="s">
        <v>39</v>
      </c>
      <c r="O148" s="41">
        <v>1</v>
      </c>
      <c r="P148" s="91" t="s">
        <v>172</v>
      </c>
      <c r="Q148" s="41">
        <v>2</v>
      </c>
      <c r="R148" s="41">
        <v>0.02</v>
      </c>
      <c r="S148" s="41">
        <v>2</v>
      </c>
      <c r="T148" s="41">
        <v>0.02</v>
      </c>
      <c r="U148" s="41">
        <v>1</v>
      </c>
      <c r="V148" s="41">
        <v>5.0000000000000001E-3</v>
      </c>
      <c r="W148" s="41">
        <v>0</v>
      </c>
      <c r="X148" s="41">
        <v>0</v>
      </c>
      <c r="Y148" s="40" t="b">
        <f t="shared" si="53"/>
        <v>0</v>
      </c>
      <c r="Z148" s="41">
        <v>1</v>
      </c>
      <c r="AA148" s="91" t="s">
        <v>39</v>
      </c>
      <c r="AB148" s="41">
        <v>1</v>
      </c>
      <c r="AC148" s="91" t="s">
        <v>295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t="b">
        <f t="shared" si="60"/>
        <v>0</v>
      </c>
      <c r="AM148" s="51" t="s">
        <v>364</v>
      </c>
      <c r="AN148" s="51" t="s">
        <v>39</v>
      </c>
      <c r="AO148" s="52">
        <v>1</v>
      </c>
      <c r="AP148" s="51" t="s">
        <v>172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4" t="s">
        <v>364</v>
      </c>
      <c r="BD148" s="54" t="s">
        <v>39</v>
      </c>
      <c r="BE148" s="55">
        <v>1</v>
      </c>
      <c r="BF148" s="54" t="s">
        <v>172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40" t="b">
        <f t="shared" si="52"/>
        <v>1</v>
      </c>
      <c r="M149" s="91" t="s">
        <v>361</v>
      </c>
      <c r="N149" s="91" t="s">
        <v>39</v>
      </c>
      <c r="O149" s="41">
        <v>1</v>
      </c>
      <c r="P149" s="91" t="s">
        <v>86</v>
      </c>
      <c r="Q149" s="41">
        <v>4</v>
      </c>
      <c r="R149" s="41">
        <v>3.5500000000000004E-2</v>
      </c>
      <c r="S149" s="41">
        <v>4</v>
      </c>
      <c r="T149" s="41">
        <v>3.5500000000000004E-2</v>
      </c>
      <c r="U149" s="41">
        <v>4</v>
      </c>
      <c r="V149" s="41">
        <v>3.5000000000000003E-2</v>
      </c>
      <c r="W149" s="41">
        <v>0</v>
      </c>
      <c r="X149" s="41">
        <v>0</v>
      </c>
      <c r="Y149" s="40" t="b">
        <f t="shared" si="53"/>
        <v>0</v>
      </c>
      <c r="Z149" s="41">
        <v>1</v>
      </c>
      <c r="AA149" s="91" t="s">
        <v>39</v>
      </c>
      <c r="AB149" s="41">
        <v>1</v>
      </c>
      <c r="AC149" s="91" t="s">
        <v>296</v>
      </c>
      <c r="AD149" s="41">
        <v>4</v>
      </c>
      <c r="AE149" s="41">
        <v>1.51</v>
      </c>
      <c r="AF149" s="41">
        <v>1</v>
      </c>
      <c r="AG149" s="41">
        <v>0.01</v>
      </c>
      <c r="AH149" s="41">
        <v>1</v>
      </c>
      <c r="AI149" s="41">
        <v>1.1000000000000001E-3</v>
      </c>
      <c r="AJ149" s="41">
        <v>1</v>
      </c>
      <c r="AK149" s="41">
        <v>0.5</v>
      </c>
      <c r="AL149" t="b">
        <f t="shared" si="60"/>
        <v>0</v>
      </c>
      <c r="AM149" s="51" t="s">
        <v>361</v>
      </c>
      <c r="AN149" s="51" t="s">
        <v>39</v>
      </c>
      <c r="AO149" s="52">
        <v>1</v>
      </c>
      <c r="AP149" s="51" t="s">
        <v>86</v>
      </c>
      <c r="AQ149" s="52">
        <v>0</v>
      </c>
      <c r="AR149" s="52">
        <v>0</v>
      </c>
      <c r="AS149" s="52">
        <v>2</v>
      </c>
      <c r="AT149" s="52">
        <v>1.55E-2</v>
      </c>
      <c r="AU149" s="52">
        <v>0</v>
      </c>
      <c r="AV149" s="52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4" t="s">
        <v>361</v>
      </c>
      <c r="BD149" s="54" t="s">
        <v>39</v>
      </c>
      <c r="BE149" s="55">
        <v>1</v>
      </c>
      <c r="BF149" s="54" t="s">
        <v>86</v>
      </c>
      <c r="BG149" s="55">
        <v>0</v>
      </c>
      <c r="BH149" s="55">
        <v>0</v>
      </c>
      <c r="BI149" s="55">
        <v>2</v>
      </c>
      <c r="BJ149" s="55">
        <v>1.55E-2</v>
      </c>
      <c r="BK149" s="55">
        <v>0</v>
      </c>
      <c r="BL149" s="55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40" t="b">
        <f t="shared" si="52"/>
        <v>1</v>
      </c>
      <c r="M150" s="91" t="s">
        <v>362</v>
      </c>
      <c r="N150" s="91" t="s">
        <v>39</v>
      </c>
      <c r="O150" s="41">
        <v>1</v>
      </c>
      <c r="P150" s="91" t="s">
        <v>200</v>
      </c>
      <c r="Q150" s="41">
        <v>1</v>
      </c>
      <c r="R150" s="41">
        <v>1.4999999999999999E-2</v>
      </c>
      <c r="S150" s="41">
        <v>1</v>
      </c>
      <c r="T150" s="41">
        <v>1.4999999999999999E-2</v>
      </c>
      <c r="U150" s="41">
        <v>0</v>
      </c>
      <c r="V150" s="41">
        <v>0</v>
      </c>
      <c r="W150" s="41">
        <v>1</v>
      </c>
      <c r="X150" s="41">
        <v>7.0000000000000001E-3</v>
      </c>
      <c r="Y150" s="40" t="b">
        <f t="shared" si="53"/>
        <v>0</v>
      </c>
      <c r="Z150" s="41">
        <v>1</v>
      </c>
      <c r="AA150" s="91" t="s">
        <v>39</v>
      </c>
      <c r="AB150" s="41">
        <v>1</v>
      </c>
      <c r="AC150" s="91" t="s">
        <v>297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t="b">
        <f t="shared" si="60"/>
        <v>0</v>
      </c>
      <c r="AM150" s="51" t="s">
        <v>362</v>
      </c>
      <c r="AN150" s="51" t="s">
        <v>39</v>
      </c>
      <c r="AO150" s="52">
        <v>1</v>
      </c>
      <c r="AP150" s="51" t="s">
        <v>200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4" t="s">
        <v>362</v>
      </c>
      <c r="BD150" s="54" t="s">
        <v>39</v>
      </c>
      <c r="BE150" s="55">
        <v>1</v>
      </c>
      <c r="BF150" s="54" t="s">
        <v>200</v>
      </c>
      <c r="BG150" s="55">
        <v>0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40" t="b">
        <f t="shared" si="52"/>
        <v>1</v>
      </c>
      <c r="M151" s="91" t="s">
        <v>365</v>
      </c>
      <c r="N151" s="91" t="s">
        <v>39</v>
      </c>
      <c r="O151" s="41">
        <v>1</v>
      </c>
      <c r="P151" s="91" t="s">
        <v>148</v>
      </c>
      <c r="Q151" s="41">
        <v>3</v>
      </c>
      <c r="R151" s="41">
        <v>3.3000000000000002E-2</v>
      </c>
      <c r="S151" s="41">
        <v>3</v>
      </c>
      <c r="T151" s="41">
        <v>3.3000000000000002E-2</v>
      </c>
      <c r="U151" s="41">
        <v>2</v>
      </c>
      <c r="V151" s="41">
        <v>0.02</v>
      </c>
      <c r="W151" s="41">
        <v>0</v>
      </c>
      <c r="X151" s="41">
        <v>0</v>
      </c>
      <c r="Y151" s="40" t="b">
        <f t="shared" si="53"/>
        <v>0</v>
      </c>
      <c r="Z151" s="41">
        <v>1</v>
      </c>
      <c r="AA151" s="91" t="s">
        <v>39</v>
      </c>
      <c r="AB151" s="41">
        <v>1</v>
      </c>
      <c r="AC151" s="91" t="s">
        <v>150</v>
      </c>
      <c r="AD151" s="41">
        <v>1</v>
      </c>
      <c r="AE151" s="41">
        <v>2.5000000000000001E-4</v>
      </c>
      <c r="AF151" s="41">
        <v>1</v>
      </c>
      <c r="AG151" s="41">
        <v>2.5000000000000001E-4</v>
      </c>
      <c r="AH151" s="41">
        <v>5</v>
      </c>
      <c r="AI151" s="41">
        <v>2.9000000000000001E-2</v>
      </c>
      <c r="AJ151" s="41">
        <v>0</v>
      </c>
      <c r="AK151" s="41">
        <v>0</v>
      </c>
      <c r="AL151" t="b">
        <f t="shared" si="60"/>
        <v>0</v>
      </c>
      <c r="AM151" s="51" t="s">
        <v>365</v>
      </c>
      <c r="AN151" s="51" t="s">
        <v>39</v>
      </c>
      <c r="AO151" s="52">
        <v>1</v>
      </c>
      <c r="AP151" s="51" t="s">
        <v>148</v>
      </c>
      <c r="AQ151" s="52">
        <v>0</v>
      </c>
      <c r="AR151" s="52">
        <v>0</v>
      </c>
      <c r="AS151" s="52">
        <v>1</v>
      </c>
      <c r="AT151" s="52">
        <v>5.0000000000000001E-3</v>
      </c>
      <c r="AU151" s="52">
        <v>0</v>
      </c>
      <c r="AV151" s="52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4" t="s">
        <v>365</v>
      </c>
      <c r="BD151" s="54" t="s">
        <v>39</v>
      </c>
      <c r="BE151" s="55">
        <v>1</v>
      </c>
      <c r="BF151" s="54" t="s">
        <v>148</v>
      </c>
      <c r="BG151" s="55">
        <v>0</v>
      </c>
      <c r="BH151" s="55">
        <v>0</v>
      </c>
      <c r="BI151" s="55">
        <v>1</v>
      </c>
      <c r="BJ151" s="55">
        <v>5.0000000000000001E-3</v>
      </c>
      <c r="BK151" s="55">
        <v>0</v>
      </c>
      <c r="BL151" s="55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40" t="b">
        <f t="shared" si="52"/>
        <v>1</v>
      </c>
      <c r="M152" s="91" t="s">
        <v>365</v>
      </c>
      <c r="N152" s="91" t="s">
        <v>39</v>
      </c>
      <c r="O152" s="41">
        <v>1</v>
      </c>
      <c r="P152" s="91" t="s">
        <v>293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0" t="b">
        <f t="shared" si="53"/>
        <v>0</v>
      </c>
      <c r="Z152" s="41">
        <v>1</v>
      </c>
      <c r="AA152" s="91" t="s">
        <v>39</v>
      </c>
      <c r="AB152" s="41">
        <v>1</v>
      </c>
      <c r="AC152" s="91" t="s">
        <v>102</v>
      </c>
      <c r="AD152" s="41">
        <v>3</v>
      </c>
      <c r="AE152" s="41">
        <v>3.5000000000000003E-2</v>
      </c>
      <c r="AF152" s="41">
        <v>3</v>
      </c>
      <c r="AG152" s="41">
        <v>3.5000000000000003E-2</v>
      </c>
      <c r="AH152" s="41">
        <v>3</v>
      </c>
      <c r="AI152" s="41">
        <v>7.5000000000000011E-2</v>
      </c>
      <c r="AJ152" s="41">
        <v>0</v>
      </c>
      <c r="AK152" s="41">
        <v>0</v>
      </c>
      <c r="AL152" t="b">
        <f t="shared" si="60"/>
        <v>0</v>
      </c>
      <c r="AM152" s="51" t="s">
        <v>365</v>
      </c>
      <c r="AN152" s="51" t="s">
        <v>39</v>
      </c>
      <c r="AO152" s="52">
        <v>1</v>
      </c>
      <c r="AP152" s="51" t="s">
        <v>293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4" t="s">
        <v>365</v>
      </c>
      <c r="BD152" s="54" t="s">
        <v>39</v>
      </c>
      <c r="BE152" s="55">
        <v>1</v>
      </c>
      <c r="BF152" s="54" t="s">
        <v>293</v>
      </c>
      <c r="BG152" s="55">
        <v>0</v>
      </c>
      <c r="BH152" s="55">
        <v>0</v>
      </c>
      <c r="BI152" s="55">
        <v>0</v>
      </c>
      <c r="BJ152" s="55">
        <v>0</v>
      </c>
      <c r="BK152" s="55">
        <v>0</v>
      </c>
      <c r="BL152" s="55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0" t="b">
        <f t="shared" si="52"/>
        <v>1</v>
      </c>
      <c r="M153" s="91" t="s">
        <v>365</v>
      </c>
      <c r="N153" s="91" t="s">
        <v>39</v>
      </c>
      <c r="O153" s="41">
        <v>1</v>
      </c>
      <c r="P153" s="91" t="s">
        <v>294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0" t="b">
        <f t="shared" si="53"/>
        <v>0</v>
      </c>
      <c r="Z153" s="41">
        <v>1</v>
      </c>
      <c r="AA153" s="91" t="s">
        <v>39</v>
      </c>
      <c r="AB153" s="41">
        <v>1</v>
      </c>
      <c r="AC153" s="91" t="s">
        <v>298</v>
      </c>
      <c r="AD153" s="41">
        <v>1</v>
      </c>
      <c r="AE153" s="41">
        <v>1.2E-2</v>
      </c>
      <c r="AF153" s="41">
        <v>1</v>
      </c>
      <c r="AG153" s="41">
        <v>1.2E-2</v>
      </c>
      <c r="AH153" s="41">
        <v>0</v>
      </c>
      <c r="AI153" s="41">
        <v>0</v>
      </c>
      <c r="AJ153" s="41">
        <v>0</v>
      </c>
      <c r="AK153" s="41">
        <v>0</v>
      </c>
      <c r="AL153" t="b">
        <f t="shared" si="60"/>
        <v>0</v>
      </c>
      <c r="AM153" s="51" t="s">
        <v>365</v>
      </c>
      <c r="AN153" s="51" t="s">
        <v>39</v>
      </c>
      <c r="AO153" s="52">
        <v>1</v>
      </c>
      <c r="AP153" s="51" t="s">
        <v>294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4" t="s">
        <v>365</v>
      </c>
      <c r="BD153" s="54" t="s">
        <v>39</v>
      </c>
      <c r="BE153" s="55">
        <v>1</v>
      </c>
      <c r="BF153" s="54" t="s">
        <v>294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40" t="b">
        <f t="shared" si="52"/>
        <v>1</v>
      </c>
      <c r="M154" s="91" t="s">
        <v>361</v>
      </c>
      <c r="N154" s="91" t="s">
        <v>39</v>
      </c>
      <c r="O154" s="41">
        <v>1</v>
      </c>
      <c r="P154" s="91" t="s">
        <v>149</v>
      </c>
      <c r="Q154" s="41">
        <v>27</v>
      </c>
      <c r="R154" s="41">
        <v>0.7905000000000002</v>
      </c>
      <c r="S154" s="41">
        <v>25</v>
      </c>
      <c r="T154" s="41">
        <v>0.77100000000000024</v>
      </c>
      <c r="U154" s="41">
        <v>10</v>
      </c>
      <c r="V154" s="41">
        <v>0.57814700000000008</v>
      </c>
      <c r="W154" s="41">
        <v>1</v>
      </c>
      <c r="X154" s="41">
        <v>5.0000000000000001E-3</v>
      </c>
      <c r="Y154" s="40" t="b">
        <f t="shared" si="53"/>
        <v>0</v>
      </c>
      <c r="Z154" s="41">
        <v>1</v>
      </c>
      <c r="AA154" s="91" t="s">
        <v>39</v>
      </c>
      <c r="AB154" s="41">
        <v>1</v>
      </c>
      <c r="AC154" s="91" t="s">
        <v>63</v>
      </c>
      <c r="AD154" s="41">
        <v>56</v>
      </c>
      <c r="AE154" s="41">
        <v>1.6184999999999985</v>
      </c>
      <c r="AF154" s="41">
        <v>41</v>
      </c>
      <c r="AG154" s="41">
        <v>0.40400000000000025</v>
      </c>
      <c r="AH154" s="41">
        <v>24</v>
      </c>
      <c r="AI154" s="41">
        <v>0.23100000000000004</v>
      </c>
      <c r="AJ154" s="41">
        <v>10</v>
      </c>
      <c r="AK154" s="41">
        <v>1.1890000000000001</v>
      </c>
      <c r="AL154" t="b">
        <f t="shared" si="60"/>
        <v>0</v>
      </c>
      <c r="AM154" s="51" t="s">
        <v>361</v>
      </c>
      <c r="AN154" s="51" t="s">
        <v>39</v>
      </c>
      <c r="AO154" s="52">
        <v>1</v>
      </c>
      <c r="AP154" s="51" t="s">
        <v>149</v>
      </c>
      <c r="AQ154" s="52">
        <v>7</v>
      </c>
      <c r="AR154" s="52">
        <v>0.11499999999999999</v>
      </c>
      <c r="AS154" s="52">
        <v>7</v>
      </c>
      <c r="AT154" s="52">
        <v>0.108</v>
      </c>
      <c r="AU154" s="52">
        <v>1</v>
      </c>
      <c r="AV154" s="52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4" t="s">
        <v>361</v>
      </c>
      <c r="BD154" s="54" t="s">
        <v>39</v>
      </c>
      <c r="BE154" s="55">
        <v>1</v>
      </c>
      <c r="BF154" s="54" t="s">
        <v>149</v>
      </c>
      <c r="BG154" s="55">
        <v>7</v>
      </c>
      <c r="BH154" s="55">
        <v>0.11499999999999999</v>
      </c>
      <c r="BI154" s="55">
        <v>7</v>
      </c>
      <c r="BJ154" s="55">
        <v>0.108</v>
      </c>
      <c r="BK154" s="55">
        <v>1</v>
      </c>
      <c r="BL154" s="55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40" t="b">
        <f t="shared" si="52"/>
        <v>1</v>
      </c>
      <c r="M155" s="91" t="s">
        <v>364</v>
      </c>
      <c r="N155" s="91" t="s">
        <v>39</v>
      </c>
      <c r="O155" s="41">
        <v>1</v>
      </c>
      <c r="P155" s="91" t="s">
        <v>62</v>
      </c>
      <c r="Q155" s="41">
        <v>5</v>
      </c>
      <c r="R155" s="41">
        <v>3.7000000000000005E-2</v>
      </c>
      <c r="S155" s="41">
        <v>10</v>
      </c>
      <c r="T155" s="41">
        <v>4.6750000000000007E-2</v>
      </c>
      <c r="U155" s="41">
        <v>6</v>
      </c>
      <c r="V155" s="41">
        <v>8.1000000000000003E-2</v>
      </c>
      <c r="W155" s="41">
        <v>0</v>
      </c>
      <c r="X155" s="41">
        <v>0</v>
      </c>
      <c r="Y155" s="40" t="b">
        <f t="shared" si="53"/>
        <v>0</v>
      </c>
      <c r="Z155" s="41">
        <v>1</v>
      </c>
      <c r="AA155" s="91" t="s">
        <v>39</v>
      </c>
      <c r="AB155" s="41">
        <v>1</v>
      </c>
      <c r="AC155" s="91" t="s">
        <v>299</v>
      </c>
      <c r="AD155" s="41">
        <v>2</v>
      </c>
      <c r="AE155" s="41">
        <v>2.2000000000000001E-3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t="b">
        <f t="shared" si="60"/>
        <v>0</v>
      </c>
      <c r="AM155" s="51" t="s">
        <v>364</v>
      </c>
      <c r="AN155" s="51" t="s">
        <v>39</v>
      </c>
      <c r="AO155" s="52">
        <v>1</v>
      </c>
      <c r="AP155" s="51" t="s">
        <v>62</v>
      </c>
      <c r="AQ155" s="52">
        <v>0</v>
      </c>
      <c r="AR155" s="52">
        <v>0</v>
      </c>
      <c r="AS155" s="52">
        <v>1</v>
      </c>
      <c r="AT155" s="52">
        <v>8.0000000000000002E-3</v>
      </c>
      <c r="AU155" s="52">
        <v>0</v>
      </c>
      <c r="AV155" s="52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4" t="s">
        <v>364</v>
      </c>
      <c r="BD155" s="54" t="s">
        <v>39</v>
      </c>
      <c r="BE155" s="55">
        <v>1</v>
      </c>
      <c r="BF155" s="54" t="s">
        <v>62</v>
      </c>
      <c r="BG155" s="55">
        <v>0</v>
      </c>
      <c r="BH155" s="55">
        <v>0</v>
      </c>
      <c r="BI155" s="55">
        <v>1</v>
      </c>
      <c r="BJ155" s="55">
        <v>8.0000000000000002E-3</v>
      </c>
      <c r="BK155" s="55">
        <v>0</v>
      </c>
      <c r="BL155" s="55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40" t="b">
        <f t="shared" si="52"/>
        <v>1</v>
      </c>
      <c r="M156" s="91" t="s">
        <v>365</v>
      </c>
      <c r="N156" s="91" t="s">
        <v>39</v>
      </c>
      <c r="O156" s="41">
        <v>1</v>
      </c>
      <c r="P156" s="91" t="s">
        <v>295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0" t="b">
        <f t="shared" si="53"/>
        <v>0</v>
      </c>
      <c r="Z156" s="41">
        <v>1</v>
      </c>
      <c r="AA156" s="91" t="s">
        <v>39</v>
      </c>
      <c r="AB156" s="41">
        <v>1</v>
      </c>
      <c r="AC156" s="91" t="s">
        <v>151</v>
      </c>
      <c r="AD156" s="41">
        <v>10</v>
      </c>
      <c r="AE156" s="41">
        <v>1.0999999999999999</v>
      </c>
      <c r="AF156" s="41">
        <v>10</v>
      </c>
      <c r="AG156" s="41">
        <v>1.0999999999999999</v>
      </c>
      <c r="AH156" s="41">
        <v>12</v>
      </c>
      <c r="AI156" s="41">
        <v>0.39399999999999996</v>
      </c>
      <c r="AJ156" s="41">
        <v>0</v>
      </c>
      <c r="AK156" s="41">
        <v>0</v>
      </c>
      <c r="AL156" t="b">
        <f t="shared" si="60"/>
        <v>0</v>
      </c>
      <c r="AM156" s="51" t="s">
        <v>365</v>
      </c>
      <c r="AN156" s="51" t="s">
        <v>39</v>
      </c>
      <c r="AO156" s="52">
        <v>1</v>
      </c>
      <c r="AP156" s="51" t="s">
        <v>295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4" t="s">
        <v>365</v>
      </c>
      <c r="BD156" s="54" t="s">
        <v>39</v>
      </c>
      <c r="BE156" s="55">
        <v>1</v>
      </c>
      <c r="BF156" s="54" t="s">
        <v>295</v>
      </c>
      <c r="BG156" s="55">
        <v>0</v>
      </c>
      <c r="BH156" s="55">
        <v>0</v>
      </c>
      <c r="BI156" s="55">
        <v>0</v>
      </c>
      <c r="BJ156" s="55">
        <v>0</v>
      </c>
      <c r="BK156" s="55">
        <v>0</v>
      </c>
      <c r="BL156" s="55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40" t="b">
        <f t="shared" si="52"/>
        <v>1</v>
      </c>
      <c r="M157" s="91" t="s">
        <v>363</v>
      </c>
      <c r="N157" s="91" t="s">
        <v>39</v>
      </c>
      <c r="O157" s="41">
        <v>1</v>
      </c>
      <c r="P157" s="91" t="s">
        <v>296</v>
      </c>
      <c r="Q157" s="41">
        <v>4</v>
      </c>
      <c r="R157" s="41">
        <v>1.51</v>
      </c>
      <c r="S157" s="41">
        <v>1</v>
      </c>
      <c r="T157" s="41">
        <v>0.01</v>
      </c>
      <c r="U157" s="41">
        <v>1</v>
      </c>
      <c r="V157" s="41">
        <v>1.1000000000000001E-3</v>
      </c>
      <c r="W157" s="41">
        <v>1</v>
      </c>
      <c r="X157" s="41">
        <v>0.5</v>
      </c>
      <c r="Y157" s="40" t="b">
        <f t="shared" si="53"/>
        <v>0</v>
      </c>
      <c r="Z157" s="41">
        <v>1</v>
      </c>
      <c r="AA157" s="91" t="s">
        <v>39</v>
      </c>
      <c r="AB157" s="41">
        <v>1</v>
      </c>
      <c r="AC157" s="91" t="s">
        <v>300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t="b">
        <f t="shared" si="60"/>
        <v>0</v>
      </c>
      <c r="AM157" s="51" t="s">
        <v>363</v>
      </c>
      <c r="AN157" s="51" t="s">
        <v>39</v>
      </c>
      <c r="AO157" s="52">
        <v>1</v>
      </c>
      <c r="AP157" s="51" t="s">
        <v>296</v>
      </c>
      <c r="AQ157" s="52">
        <v>1</v>
      </c>
      <c r="AR157" s="52">
        <v>0.5</v>
      </c>
      <c r="AS157" s="52">
        <v>1</v>
      </c>
      <c r="AT157" s="52">
        <v>0.01</v>
      </c>
      <c r="AU157" s="52">
        <v>0</v>
      </c>
      <c r="AV157" s="52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4" t="s">
        <v>363</v>
      </c>
      <c r="BD157" s="54" t="s">
        <v>39</v>
      </c>
      <c r="BE157" s="55">
        <v>1</v>
      </c>
      <c r="BF157" s="54" t="s">
        <v>296</v>
      </c>
      <c r="BG157" s="55">
        <v>1</v>
      </c>
      <c r="BH157" s="55">
        <v>0.5</v>
      </c>
      <c r="BI157" s="55">
        <v>1</v>
      </c>
      <c r="BJ157" s="55">
        <v>0.01</v>
      </c>
      <c r="BK157" s="55">
        <v>0</v>
      </c>
      <c r="BL157" s="55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40" t="b">
        <f t="shared" si="52"/>
        <v>1</v>
      </c>
      <c r="M158" s="91" t="s">
        <v>364</v>
      </c>
      <c r="N158" s="91" t="s">
        <v>39</v>
      </c>
      <c r="O158" s="41">
        <v>1</v>
      </c>
      <c r="P158" s="91" t="s">
        <v>297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0" t="b">
        <f t="shared" si="53"/>
        <v>0</v>
      </c>
      <c r="Z158" s="41">
        <v>1</v>
      </c>
      <c r="AA158" s="91" t="s">
        <v>39</v>
      </c>
      <c r="AB158" s="41">
        <v>1</v>
      </c>
      <c r="AC158" s="91" t="s">
        <v>228</v>
      </c>
      <c r="AD158" s="41">
        <v>4</v>
      </c>
      <c r="AE158" s="41">
        <v>1.3100000000000001E-2</v>
      </c>
      <c r="AF158" s="41">
        <v>4</v>
      </c>
      <c r="AG158" s="41">
        <v>3.6000000000000004E-2</v>
      </c>
      <c r="AH158" s="41">
        <v>1</v>
      </c>
      <c r="AI158" s="41">
        <v>0.01</v>
      </c>
      <c r="AJ158" s="41">
        <v>1</v>
      </c>
      <c r="AK158" s="41">
        <v>1E-3</v>
      </c>
      <c r="AL158" t="b">
        <f t="shared" si="60"/>
        <v>0</v>
      </c>
      <c r="AM158" s="51" t="s">
        <v>364</v>
      </c>
      <c r="AN158" s="51" t="s">
        <v>39</v>
      </c>
      <c r="AO158" s="52">
        <v>1</v>
      </c>
      <c r="AP158" s="51" t="s">
        <v>297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4" t="s">
        <v>364</v>
      </c>
      <c r="BD158" s="54" t="s">
        <v>39</v>
      </c>
      <c r="BE158" s="55">
        <v>1</v>
      </c>
      <c r="BF158" s="54" t="s">
        <v>297</v>
      </c>
      <c r="BG158" s="55">
        <v>0</v>
      </c>
      <c r="BH158" s="55">
        <v>0</v>
      </c>
      <c r="BI158" s="55">
        <v>0</v>
      </c>
      <c r="BJ158" s="55">
        <v>0</v>
      </c>
      <c r="BK158" s="55">
        <v>0</v>
      </c>
      <c r="BL158" s="55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40" t="b">
        <f t="shared" si="52"/>
        <v>1</v>
      </c>
      <c r="M159" s="91" t="s">
        <v>364</v>
      </c>
      <c r="N159" s="91" t="s">
        <v>39</v>
      </c>
      <c r="O159" s="41">
        <v>1</v>
      </c>
      <c r="P159" s="91" t="s">
        <v>150</v>
      </c>
      <c r="Q159" s="41">
        <v>1</v>
      </c>
      <c r="R159" s="41">
        <v>2.5000000000000001E-4</v>
      </c>
      <c r="S159" s="41">
        <v>1</v>
      </c>
      <c r="T159" s="41">
        <v>2.5000000000000001E-4</v>
      </c>
      <c r="U159" s="41">
        <v>4</v>
      </c>
      <c r="V159" s="41">
        <v>2.8750000000000001E-2</v>
      </c>
      <c r="W159" s="41">
        <v>0</v>
      </c>
      <c r="X159" s="41">
        <v>0</v>
      </c>
      <c r="Y159" s="40" t="b">
        <f t="shared" si="53"/>
        <v>0</v>
      </c>
      <c r="Z159" s="41">
        <v>1</v>
      </c>
      <c r="AA159" s="91" t="s">
        <v>39</v>
      </c>
      <c r="AB159" s="41">
        <v>1</v>
      </c>
      <c r="AC159" s="91" t="s">
        <v>161</v>
      </c>
      <c r="AD159" s="41">
        <v>10</v>
      </c>
      <c r="AE159" s="41">
        <v>0.1363</v>
      </c>
      <c r="AF159" s="41">
        <v>8</v>
      </c>
      <c r="AG159" s="41">
        <v>0.1113</v>
      </c>
      <c r="AH159" s="41">
        <v>3</v>
      </c>
      <c r="AI159" s="41">
        <v>3.6299999999999999E-2</v>
      </c>
      <c r="AJ159" s="41">
        <v>1</v>
      </c>
      <c r="AK159" s="41">
        <v>1.4999999999999999E-2</v>
      </c>
      <c r="AL159" t="b">
        <f t="shared" si="60"/>
        <v>0</v>
      </c>
      <c r="AM159" s="51" t="s">
        <v>364</v>
      </c>
      <c r="AN159" s="51" t="s">
        <v>39</v>
      </c>
      <c r="AO159" s="52">
        <v>1</v>
      </c>
      <c r="AP159" s="51" t="s">
        <v>150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4" t="s">
        <v>364</v>
      </c>
      <c r="BD159" s="54" t="s">
        <v>39</v>
      </c>
      <c r="BE159" s="55">
        <v>1</v>
      </c>
      <c r="BF159" s="54" t="s">
        <v>150</v>
      </c>
      <c r="BG159" s="55">
        <v>0</v>
      </c>
      <c r="BH159" s="55">
        <v>0</v>
      </c>
      <c r="BI159" s="55">
        <v>0</v>
      </c>
      <c r="BJ159" s="55">
        <v>0</v>
      </c>
      <c r="BK159" s="55">
        <v>0</v>
      </c>
      <c r="BL159" s="55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40" t="b">
        <f t="shared" si="52"/>
        <v>1</v>
      </c>
      <c r="M160" s="91" t="s">
        <v>362</v>
      </c>
      <c r="N160" s="91" t="s">
        <v>39</v>
      </c>
      <c r="O160" s="41">
        <v>1</v>
      </c>
      <c r="P160" s="91" t="s">
        <v>102</v>
      </c>
      <c r="Q160" s="41">
        <v>3</v>
      </c>
      <c r="R160" s="41">
        <v>3.5000000000000003E-2</v>
      </c>
      <c r="S160" s="41">
        <v>3</v>
      </c>
      <c r="T160" s="41">
        <v>3.5000000000000003E-2</v>
      </c>
      <c r="U160" s="41">
        <v>3</v>
      </c>
      <c r="V160" s="41">
        <v>7.5000000000000011E-2</v>
      </c>
      <c r="W160" s="41">
        <v>0</v>
      </c>
      <c r="X160" s="41">
        <v>0</v>
      </c>
      <c r="Y160" s="40" t="b">
        <f t="shared" si="53"/>
        <v>0</v>
      </c>
      <c r="Z160" s="41">
        <v>1</v>
      </c>
      <c r="AA160" s="91" t="s">
        <v>39</v>
      </c>
      <c r="AB160" s="41">
        <v>1</v>
      </c>
      <c r="AC160" s="91" t="s">
        <v>201</v>
      </c>
      <c r="AD160" s="41">
        <v>5</v>
      </c>
      <c r="AE160" s="41">
        <v>4.4150000000000005E-3</v>
      </c>
      <c r="AF160" s="41">
        <v>4</v>
      </c>
      <c r="AG160" s="41">
        <v>4.4000000000000003E-3</v>
      </c>
      <c r="AH160" s="41">
        <v>0</v>
      </c>
      <c r="AI160" s="41">
        <v>0</v>
      </c>
      <c r="AJ160" s="41">
        <v>1</v>
      </c>
      <c r="AK160" s="41">
        <v>1.4999999999999999E-5</v>
      </c>
      <c r="AL160" t="b">
        <f t="shared" si="60"/>
        <v>0</v>
      </c>
      <c r="AM160" s="51" t="s">
        <v>362</v>
      </c>
      <c r="AN160" s="51" t="s">
        <v>39</v>
      </c>
      <c r="AO160" s="52">
        <v>1</v>
      </c>
      <c r="AP160" s="51" t="s">
        <v>102</v>
      </c>
      <c r="AQ160" s="52">
        <v>1</v>
      </c>
      <c r="AR160" s="52">
        <v>0.01</v>
      </c>
      <c r="AS160" s="52">
        <v>0</v>
      </c>
      <c r="AT160" s="52">
        <v>0</v>
      </c>
      <c r="AU160" s="52">
        <v>1</v>
      </c>
      <c r="AV160" s="52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4" t="s">
        <v>362</v>
      </c>
      <c r="BD160" s="54" t="s">
        <v>39</v>
      </c>
      <c r="BE160" s="55">
        <v>1</v>
      </c>
      <c r="BF160" s="54" t="s">
        <v>102</v>
      </c>
      <c r="BG160" s="55">
        <v>1</v>
      </c>
      <c r="BH160" s="55">
        <v>0.01</v>
      </c>
      <c r="BI160" s="55">
        <v>0</v>
      </c>
      <c r="BJ160" s="55">
        <v>0</v>
      </c>
      <c r="BK160" s="55">
        <v>1</v>
      </c>
      <c r="BL160" s="55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40" t="b">
        <f t="shared" si="52"/>
        <v>1</v>
      </c>
      <c r="M161" s="91" t="s">
        <v>365</v>
      </c>
      <c r="N161" s="91" t="s">
        <v>39</v>
      </c>
      <c r="O161" s="41">
        <v>1</v>
      </c>
      <c r="P161" s="91" t="s">
        <v>298</v>
      </c>
      <c r="Q161" s="41">
        <v>1</v>
      </c>
      <c r="R161" s="41">
        <v>1.2E-2</v>
      </c>
      <c r="S161" s="41">
        <v>1</v>
      </c>
      <c r="T161" s="41">
        <v>1.2E-2</v>
      </c>
      <c r="U161" s="41">
        <v>0</v>
      </c>
      <c r="V161" s="41">
        <v>0</v>
      </c>
      <c r="W161" s="41">
        <v>0</v>
      </c>
      <c r="X161" s="41">
        <v>0</v>
      </c>
      <c r="Y161" s="40" t="b">
        <f t="shared" si="53"/>
        <v>0</v>
      </c>
      <c r="Z161" s="41">
        <v>1</v>
      </c>
      <c r="AA161" s="91" t="s">
        <v>39</v>
      </c>
      <c r="AB161" s="41">
        <v>1</v>
      </c>
      <c r="AC161" s="91" t="s">
        <v>301</v>
      </c>
      <c r="AD161" s="41">
        <v>1</v>
      </c>
      <c r="AE161" s="41">
        <v>2.5000000000000001E-2</v>
      </c>
      <c r="AF161" s="41">
        <v>1</v>
      </c>
      <c r="AG161" s="41">
        <v>2.5000000000000001E-2</v>
      </c>
      <c r="AH161" s="41">
        <v>1</v>
      </c>
      <c r="AI161" s="41">
        <v>2.5000000000000001E-2</v>
      </c>
      <c r="AJ161" s="41">
        <v>0</v>
      </c>
      <c r="AK161" s="41">
        <v>0</v>
      </c>
      <c r="AL161" t="b">
        <f t="shared" si="60"/>
        <v>0</v>
      </c>
      <c r="AM161" s="51" t="s">
        <v>365</v>
      </c>
      <c r="AN161" s="51" t="s">
        <v>39</v>
      </c>
      <c r="AO161" s="52">
        <v>1</v>
      </c>
      <c r="AP161" s="51" t="s">
        <v>298</v>
      </c>
      <c r="AQ161" s="52">
        <v>0</v>
      </c>
      <c r="AR161" s="52">
        <v>0</v>
      </c>
      <c r="AS161" s="52">
        <v>1</v>
      </c>
      <c r="AT161" s="52">
        <v>1.2E-2</v>
      </c>
      <c r="AU161" s="52">
        <v>0</v>
      </c>
      <c r="AV161" s="52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4" t="s">
        <v>365</v>
      </c>
      <c r="BD161" s="54" t="s">
        <v>39</v>
      </c>
      <c r="BE161" s="55">
        <v>1</v>
      </c>
      <c r="BF161" s="54" t="s">
        <v>298</v>
      </c>
      <c r="BG161" s="55">
        <v>0</v>
      </c>
      <c r="BH161" s="55">
        <v>0</v>
      </c>
      <c r="BI161" s="55">
        <v>1</v>
      </c>
      <c r="BJ161" s="55">
        <v>1.2E-2</v>
      </c>
      <c r="BK161" s="55">
        <v>0</v>
      </c>
      <c r="BL161" s="55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40" t="b">
        <f t="shared" si="52"/>
        <v>1</v>
      </c>
      <c r="M162" s="91" t="s">
        <v>361</v>
      </c>
      <c r="N162" s="91" t="s">
        <v>39</v>
      </c>
      <c r="O162" s="41">
        <v>1</v>
      </c>
      <c r="P162" s="91" t="s">
        <v>63</v>
      </c>
      <c r="Q162" s="41">
        <v>50</v>
      </c>
      <c r="R162" s="41">
        <v>1.5844999999999991</v>
      </c>
      <c r="S162" s="41">
        <v>35</v>
      </c>
      <c r="T162" s="41">
        <v>0.36550000000000021</v>
      </c>
      <c r="U162" s="41">
        <v>17</v>
      </c>
      <c r="V162" s="41">
        <v>0.18800000000000006</v>
      </c>
      <c r="W162" s="41">
        <v>8</v>
      </c>
      <c r="X162" s="41">
        <v>6.4000000000000001E-2</v>
      </c>
      <c r="Y162" s="40" t="b">
        <f t="shared" si="53"/>
        <v>0</v>
      </c>
      <c r="Z162" s="41">
        <v>1</v>
      </c>
      <c r="AA162" s="91" t="s">
        <v>39</v>
      </c>
      <c r="AB162" s="41">
        <v>1</v>
      </c>
      <c r="AC162" s="91" t="s">
        <v>27</v>
      </c>
      <c r="AD162" s="41">
        <v>119</v>
      </c>
      <c r="AE162" s="41">
        <v>1.5121999999999991</v>
      </c>
      <c r="AF162" s="41">
        <v>112</v>
      </c>
      <c r="AG162" s="41">
        <v>1.4450999999999989</v>
      </c>
      <c r="AH162" s="41">
        <v>76</v>
      </c>
      <c r="AI162" s="41">
        <v>1.0870000000000002</v>
      </c>
      <c r="AJ162" s="41">
        <v>8</v>
      </c>
      <c r="AK162" s="41">
        <v>0.11910000000000001</v>
      </c>
      <c r="AL162" t="b">
        <f t="shared" si="60"/>
        <v>0</v>
      </c>
      <c r="AM162" s="51" t="s">
        <v>361</v>
      </c>
      <c r="AN162" s="51" t="s">
        <v>39</v>
      </c>
      <c r="AO162" s="52">
        <v>1</v>
      </c>
      <c r="AP162" s="51" t="s">
        <v>63</v>
      </c>
      <c r="AQ162" s="52">
        <v>7</v>
      </c>
      <c r="AR162" s="52">
        <v>7.8500000000000014E-2</v>
      </c>
      <c r="AS162" s="52">
        <v>6</v>
      </c>
      <c r="AT162" s="52">
        <v>6.1999999999999993E-2</v>
      </c>
      <c r="AU162" s="52">
        <v>3</v>
      </c>
      <c r="AV162" s="52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4" t="s">
        <v>361</v>
      </c>
      <c r="BD162" s="54" t="s">
        <v>39</v>
      </c>
      <c r="BE162" s="55">
        <v>1</v>
      </c>
      <c r="BF162" s="54" t="s">
        <v>63</v>
      </c>
      <c r="BG162" s="55">
        <v>7</v>
      </c>
      <c r="BH162" s="55">
        <v>7.8500000000000014E-2</v>
      </c>
      <c r="BI162" s="55">
        <v>6</v>
      </c>
      <c r="BJ162" s="55">
        <v>6.1999999999999993E-2</v>
      </c>
      <c r="BK162" s="55">
        <v>3</v>
      </c>
      <c r="BL162" s="55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9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0" t="b">
        <f t="shared" si="52"/>
        <v>0</v>
      </c>
      <c r="M163" s="91" t="s">
        <v>364</v>
      </c>
      <c r="N163" s="91" t="s">
        <v>39</v>
      </c>
      <c r="O163" s="41">
        <v>1</v>
      </c>
      <c r="P163" s="91" t="s">
        <v>299</v>
      </c>
      <c r="Q163" s="41">
        <v>2</v>
      </c>
      <c r="R163" s="41">
        <v>2.2000000000000001E-3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0" t="b">
        <f t="shared" si="53"/>
        <v>0</v>
      </c>
      <c r="Z163" s="41">
        <v>1</v>
      </c>
      <c r="AA163" s="91" t="s">
        <v>39</v>
      </c>
      <c r="AB163" s="41">
        <v>1</v>
      </c>
      <c r="AC163" s="91" t="s">
        <v>302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t="b">
        <f t="shared" si="60"/>
        <v>0</v>
      </c>
      <c r="AM163" s="51" t="s">
        <v>364</v>
      </c>
      <c r="AN163" s="51" t="s">
        <v>39</v>
      </c>
      <c r="AO163" s="52">
        <v>1</v>
      </c>
      <c r="AP163" s="51" t="s">
        <v>299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4" t="s">
        <v>364</v>
      </c>
      <c r="BD163" s="54" t="s">
        <v>39</v>
      </c>
      <c r="BE163" s="55">
        <v>1</v>
      </c>
      <c r="BF163" s="54" t="s">
        <v>299</v>
      </c>
      <c r="BG163" s="55">
        <v>0</v>
      </c>
      <c r="BH163" s="55">
        <v>0</v>
      </c>
      <c r="BI163" s="55">
        <v>0</v>
      </c>
      <c r="BJ163" s="55">
        <v>0</v>
      </c>
      <c r="BK163" s="55">
        <v>0</v>
      </c>
      <c r="BL163" s="55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40" t="b">
        <f t="shared" si="52"/>
        <v>0</v>
      </c>
      <c r="M164" s="91" t="s">
        <v>362</v>
      </c>
      <c r="N164" s="91" t="s">
        <v>39</v>
      </c>
      <c r="O164" s="41">
        <v>1</v>
      </c>
      <c r="P164" s="91" t="s">
        <v>151</v>
      </c>
      <c r="Q164" s="41">
        <v>10</v>
      </c>
      <c r="R164" s="41">
        <v>1.0999999999999999</v>
      </c>
      <c r="S164" s="41">
        <v>9</v>
      </c>
      <c r="T164" s="41">
        <v>1.095</v>
      </c>
      <c r="U164" s="41">
        <v>11</v>
      </c>
      <c r="V164" s="41">
        <v>0.39299999999999996</v>
      </c>
      <c r="W164" s="41">
        <v>0</v>
      </c>
      <c r="X164" s="41">
        <v>0</v>
      </c>
      <c r="Y164" s="40" t="b">
        <f t="shared" si="53"/>
        <v>0</v>
      </c>
      <c r="Z164" s="41">
        <v>1</v>
      </c>
      <c r="AA164" s="91" t="s">
        <v>39</v>
      </c>
      <c r="AB164" s="41">
        <v>1</v>
      </c>
      <c r="AC164" s="91" t="s">
        <v>244</v>
      </c>
      <c r="AD164" s="41">
        <v>2</v>
      </c>
      <c r="AE164" s="41">
        <v>2.1999999999999999E-2</v>
      </c>
      <c r="AF164" s="41">
        <v>1</v>
      </c>
      <c r="AG164" s="41">
        <v>7.0000000000000001E-3</v>
      </c>
      <c r="AH164" s="41">
        <v>1</v>
      </c>
      <c r="AI164" s="41">
        <v>7.0000000000000001E-3</v>
      </c>
      <c r="AJ164" s="41">
        <v>0</v>
      </c>
      <c r="AK164" s="41">
        <v>0</v>
      </c>
      <c r="AL164" t="b">
        <f t="shared" si="60"/>
        <v>0</v>
      </c>
      <c r="AM164" s="51" t="s">
        <v>362</v>
      </c>
      <c r="AN164" s="51" t="s">
        <v>39</v>
      </c>
      <c r="AO164" s="52">
        <v>1</v>
      </c>
      <c r="AP164" s="51" t="s">
        <v>151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4" t="s">
        <v>362</v>
      </c>
      <c r="BD164" s="54" t="s">
        <v>39</v>
      </c>
      <c r="BE164" s="55">
        <v>1</v>
      </c>
      <c r="BF164" s="54" t="s">
        <v>151</v>
      </c>
      <c r="BG164" s="55">
        <v>0</v>
      </c>
      <c r="BH164" s="55">
        <v>0</v>
      </c>
      <c r="BI164" s="55">
        <v>0</v>
      </c>
      <c r="BJ164" s="55">
        <v>0</v>
      </c>
      <c r="BK164" s="55">
        <v>0</v>
      </c>
      <c r="BL164" s="55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40" t="b">
        <f t="shared" si="52"/>
        <v>1</v>
      </c>
      <c r="M165" s="91" t="s">
        <v>362</v>
      </c>
      <c r="N165" s="91" t="s">
        <v>39</v>
      </c>
      <c r="O165" s="41">
        <v>1</v>
      </c>
      <c r="P165" s="91" t="s">
        <v>300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0" t="b">
        <f t="shared" si="53"/>
        <v>0</v>
      </c>
      <c r="Z165" s="41">
        <v>1</v>
      </c>
      <c r="AA165" s="91" t="s">
        <v>39</v>
      </c>
      <c r="AB165" s="41">
        <v>1</v>
      </c>
      <c r="AC165" s="91" t="s">
        <v>67</v>
      </c>
      <c r="AD165" s="41">
        <v>18</v>
      </c>
      <c r="AE165" s="41">
        <v>6.8000000000000019E-2</v>
      </c>
      <c r="AF165" s="41">
        <v>7</v>
      </c>
      <c r="AG165" s="41">
        <v>3.4999999999999996E-2</v>
      </c>
      <c r="AH165" s="41">
        <v>3</v>
      </c>
      <c r="AI165" s="41">
        <v>1.4499999999999999E-2</v>
      </c>
      <c r="AJ165" s="41">
        <v>4</v>
      </c>
      <c r="AK165" s="41">
        <v>1.2E-2</v>
      </c>
      <c r="AL165" t="b">
        <f t="shared" si="60"/>
        <v>0</v>
      </c>
      <c r="AM165" s="51" t="s">
        <v>362</v>
      </c>
      <c r="AN165" s="51" t="s">
        <v>39</v>
      </c>
      <c r="AO165" s="52">
        <v>1</v>
      </c>
      <c r="AP165" s="51" t="s">
        <v>300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4" t="s">
        <v>362</v>
      </c>
      <c r="BD165" s="54" t="s">
        <v>39</v>
      </c>
      <c r="BE165" s="55">
        <v>1</v>
      </c>
      <c r="BF165" s="54" t="s">
        <v>300</v>
      </c>
      <c r="BG165" s="55">
        <v>0</v>
      </c>
      <c r="BH165" s="55">
        <v>0</v>
      </c>
      <c r="BI165" s="55">
        <v>0</v>
      </c>
      <c r="BJ165" s="55">
        <v>0</v>
      </c>
      <c r="BK165" s="55">
        <v>0</v>
      </c>
      <c r="BL165" s="55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40" t="b">
        <f t="shared" si="52"/>
        <v>1</v>
      </c>
      <c r="M166" s="91" t="s">
        <v>364</v>
      </c>
      <c r="N166" s="91" t="s">
        <v>39</v>
      </c>
      <c r="O166" s="41">
        <v>1</v>
      </c>
      <c r="P166" s="91" t="s">
        <v>228</v>
      </c>
      <c r="Q166" s="41">
        <v>3</v>
      </c>
      <c r="R166" s="41">
        <v>1.2E-2</v>
      </c>
      <c r="S166" s="41">
        <v>4</v>
      </c>
      <c r="T166" s="41">
        <v>3.6000000000000004E-2</v>
      </c>
      <c r="U166" s="41">
        <v>1</v>
      </c>
      <c r="V166" s="41">
        <v>0.01</v>
      </c>
      <c r="W166" s="41">
        <v>1</v>
      </c>
      <c r="X166" s="41">
        <v>1E-3</v>
      </c>
      <c r="Y166" s="40" t="b">
        <f t="shared" si="53"/>
        <v>0</v>
      </c>
      <c r="Z166" s="41">
        <v>1</v>
      </c>
      <c r="AA166" s="91" t="s">
        <v>39</v>
      </c>
      <c r="AB166" s="41">
        <v>1</v>
      </c>
      <c r="AC166" s="91" t="s">
        <v>303</v>
      </c>
      <c r="AD166" s="41">
        <v>1</v>
      </c>
      <c r="AE166" s="41">
        <v>1.1000000000000001E-3</v>
      </c>
      <c r="AF166" s="41">
        <v>1</v>
      </c>
      <c r="AG166" s="41">
        <v>1.1000000000000001E-3</v>
      </c>
      <c r="AH166" s="41">
        <v>0</v>
      </c>
      <c r="AI166" s="41">
        <v>0</v>
      </c>
      <c r="AJ166" s="41">
        <v>0</v>
      </c>
      <c r="AK166" s="41">
        <v>0</v>
      </c>
      <c r="AL166" t="b">
        <f t="shared" si="60"/>
        <v>0</v>
      </c>
      <c r="AM166" s="51" t="s">
        <v>364</v>
      </c>
      <c r="AN166" s="51" t="s">
        <v>39</v>
      </c>
      <c r="AO166" s="52">
        <v>1</v>
      </c>
      <c r="AP166" s="51" t="s">
        <v>228</v>
      </c>
      <c r="AQ166" s="52">
        <v>0</v>
      </c>
      <c r="AR166" s="52">
        <v>0</v>
      </c>
      <c r="AS166" s="52">
        <v>1</v>
      </c>
      <c r="AT166" s="52">
        <v>1E-3</v>
      </c>
      <c r="AU166" s="52">
        <v>0</v>
      </c>
      <c r="AV166" s="52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4" t="s">
        <v>364</v>
      </c>
      <c r="BD166" s="54" t="s">
        <v>39</v>
      </c>
      <c r="BE166" s="55">
        <v>1</v>
      </c>
      <c r="BF166" s="54" t="s">
        <v>228</v>
      </c>
      <c r="BG166" s="55">
        <v>0</v>
      </c>
      <c r="BH166" s="55">
        <v>0</v>
      </c>
      <c r="BI166" s="55">
        <v>1</v>
      </c>
      <c r="BJ166" s="55">
        <v>1E-3</v>
      </c>
      <c r="BK166" s="55">
        <v>0</v>
      </c>
      <c r="BL166" s="55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40" t="b">
        <f t="shared" si="52"/>
        <v>1</v>
      </c>
      <c r="M167" s="91" t="s">
        <v>363</v>
      </c>
      <c r="N167" s="91" t="s">
        <v>39</v>
      </c>
      <c r="O167" s="41">
        <v>1</v>
      </c>
      <c r="P167" s="91" t="s">
        <v>161</v>
      </c>
      <c r="Q167" s="41">
        <v>10</v>
      </c>
      <c r="R167" s="41">
        <v>0.1363</v>
      </c>
      <c r="S167" s="41">
        <v>8</v>
      </c>
      <c r="T167" s="41">
        <v>0.1113</v>
      </c>
      <c r="U167" s="41">
        <v>2</v>
      </c>
      <c r="V167" s="41">
        <v>2.1299999999999999E-2</v>
      </c>
      <c r="W167" s="41">
        <v>1</v>
      </c>
      <c r="X167" s="41">
        <v>1.4999999999999999E-2</v>
      </c>
      <c r="Y167" s="40" t="b">
        <f t="shared" si="53"/>
        <v>0</v>
      </c>
      <c r="Z167" s="41">
        <v>1</v>
      </c>
      <c r="AA167" s="91" t="s">
        <v>39</v>
      </c>
      <c r="AB167" s="41">
        <v>1</v>
      </c>
      <c r="AC167" s="91" t="s">
        <v>87</v>
      </c>
      <c r="AD167" s="41">
        <v>2</v>
      </c>
      <c r="AE167" s="41">
        <v>2.5000000000000001E-2</v>
      </c>
      <c r="AF167" s="41">
        <v>2</v>
      </c>
      <c r="AG167" s="41">
        <v>2.5000000000000001E-2</v>
      </c>
      <c r="AH167" s="41">
        <v>1</v>
      </c>
      <c r="AI167" s="41">
        <v>1.2E-2</v>
      </c>
      <c r="AJ167" s="41">
        <v>0</v>
      </c>
      <c r="AK167" s="41">
        <v>0</v>
      </c>
      <c r="AL167" t="b">
        <f t="shared" si="60"/>
        <v>0</v>
      </c>
      <c r="AM167" s="51" t="s">
        <v>363</v>
      </c>
      <c r="AN167" s="51" t="s">
        <v>39</v>
      </c>
      <c r="AO167" s="52">
        <v>1</v>
      </c>
      <c r="AP167" s="51" t="s">
        <v>161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4" t="s">
        <v>363</v>
      </c>
      <c r="BD167" s="54" t="s">
        <v>39</v>
      </c>
      <c r="BE167" s="55">
        <v>1</v>
      </c>
      <c r="BF167" s="54" t="s">
        <v>161</v>
      </c>
      <c r="BG167" s="55">
        <v>0</v>
      </c>
      <c r="BH167" s="55">
        <v>0</v>
      </c>
      <c r="BI167" s="55">
        <v>0</v>
      </c>
      <c r="BJ167" s="55">
        <v>0</v>
      </c>
      <c r="BK167" s="55">
        <v>0</v>
      </c>
      <c r="BL167" s="55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40" t="b">
        <f t="shared" si="52"/>
        <v>1</v>
      </c>
      <c r="M168" s="91" t="s">
        <v>362</v>
      </c>
      <c r="N168" s="91" t="s">
        <v>39</v>
      </c>
      <c r="O168" s="41">
        <v>1</v>
      </c>
      <c r="P168" s="91" t="s">
        <v>201</v>
      </c>
      <c r="Q168" s="41">
        <v>1</v>
      </c>
      <c r="R168" s="41">
        <v>1.4999999999999999E-5</v>
      </c>
      <c r="S168" s="41">
        <v>0</v>
      </c>
      <c r="T168" s="41">
        <v>0</v>
      </c>
      <c r="U168" s="41">
        <v>0</v>
      </c>
      <c r="V168" s="41">
        <v>0</v>
      </c>
      <c r="W168" s="41">
        <v>1</v>
      </c>
      <c r="X168" s="41">
        <v>1.4999999999999999E-5</v>
      </c>
      <c r="Y168" s="40" t="b">
        <f t="shared" si="53"/>
        <v>0</v>
      </c>
      <c r="Z168" s="41">
        <v>1</v>
      </c>
      <c r="AA168" s="91" t="s">
        <v>39</v>
      </c>
      <c r="AB168" s="41">
        <v>1</v>
      </c>
      <c r="AC168" s="91" t="s">
        <v>100</v>
      </c>
      <c r="AD168" s="41">
        <v>10</v>
      </c>
      <c r="AE168" s="41">
        <v>0.10479999999999999</v>
      </c>
      <c r="AF168" s="41">
        <v>10</v>
      </c>
      <c r="AG168" s="41">
        <v>9.9099999999999994E-2</v>
      </c>
      <c r="AH168" s="41">
        <v>8</v>
      </c>
      <c r="AI168" s="41">
        <v>6.7500000000000004E-2</v>
      </c>
      <c r="AJ168" s="41">
        <v>0</v>
      </c>
      <c r="AK168" s="41">
        <v>0</v>
      </c>
      <c r="AL168" t="b">
        <f t="shared" si="60"/>
        <v>0</v>
      </c>
      <c r="AM168" s="51" t="s">
        <v>362</v>
      </c>
      <c r="AN168" s="51" t="s">
        <v>39</v>
      </c>
      <c r="AO168" s="52">
        <v>1</v>
      </c>
      <c r="AP168" s="51" t="s">
        <v>201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4" t="s">
        <v>362</v>
      </c>
      <c r="BD168" s="54" t="s">
        <v>39</v>
      </c>
      <c r="BE168" s="55">
        <v>1</v>
      </c>
      <c r="BF168" s="54" t="s">
        <v>201</v>
      </c>
      <c r="BG168" s="55">
        <v>0</v>
      </c>
      <c r="BH168" s="55">
        <v>0</v>
      </c>
      <c r="BI168" s="55">
        <v>0</v>
      </c>
      <c r="BJ168" s="55">
        <v>0</v>
      </c>
      <c r="BK168" s="55">
        <v>0</v>
      </c>
      <c r="BL168" s="55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40" t="b">
        <f t="shared" si="52"/>
        <v>1</v>
      </c>
      <c r="M169" s="91" t="s">
        <v>364</v>
      </c>
      <c r="N169" s="91" t="s">
        <v>39</v>
      </c>
      <c r="O169" s="41">
        <v>1</v>
      </c>
      <c r="P169" s="91" t="s">
        <v>301</v>
      </c>
      <c r="Q169" s="41">
        <v>1</v>
      </c>
      <c r="R169" s="41">
        <v>2.5000000000000001E-2</v>
      </c>
      <c r="S169" s="41">
        <v>1</v>
      </c>
      <c r="T169" s="41">
        <v>2.5000000000000001E-2</v>
      </c>
      <c r="U169" s="41">
        <v>0</v>
      </c>
      <c r="V169" s="41">
        <v>0</v>
      </c>
      <c r="W169" s="41">
        <v>0</v>
      </c>
      <c r="X169" s="41">
        <v>0</v>
      </c>
      <c r="Y169" s="40" t="b">
        <f t="shared" si="53"/>
        <v>0</v>
      </c>
      <c r="Z169" s="41">
        <v>1</v>
      </c>
      <c r="AA169" s="91" t="s">
        <v>39</v>
      </c>
      <c r="AB169" s="41">
        <v>1</v>
      </c>
      <c r="AC169" s="91" t="s">
        <v>229</v>
      </c>
      <c r="AD169" s="41">
        <v>0</v>
      </c>
      <c r="AE169" s="41">
        <v>0</v>
      </c>
      <c r="AF169" s="41">
        <v>0</v>
      </c>
      <c r="AG169" s="41">
        <v>0</v>
      </c>
      <c r="AH169" s="41">
        <v>1</v>
      </c>
      <c r="AI169" s="41">
        <v>1.4999999999999999E-2</v>
      </c>
      <c r="AJ169" s="41">
        <v>0</v>
      </c>
      <c r="AK169" s="41">
        <v>0</v>
      </c>
      <c r="AL169" t="b">
        <f t="shared" si="60"/>
        <v>0</v>
      </c>
      <c r="AM169" s="51" t="s">
        <v>364</v>
      </c>
      <c r="AN169" s="51" t="s">
        <v>39</v>
      </c>
      <c r="AO169" s="52">
        <v>1</v>
      </c>
      <c r="AP169" s="51" t="s">
        <v>301</v>
      </c>
      <c r="AQ169" s="52">
        <v>1</v>
      </c>
      <c r="AR169" s="52">
        <v>2.5000000000000001E-2</v>
      </c>
      <c r="AS169" s="52">
        <v>0</v>
      </c>
      <c r="AT169" s="52">
        <v>0</v>
      </c>
      <c r="AU169" s="52">
        <v>0</v>
      </c>
      <c r="AV169" s="52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4" t="s">
        <v>364</v>
      </c>
      <c r="BD169" s="54" t="s">
        <v>39</v>
      </c>
      <c r="BE169" s="55">
        <v>1</v>
      </c>
      <c r="BF169" s="54" t="s">
        <v>301</v>
      </c>
      <c r="BG169" s="55">
        <v>1</v>
      </c>
      <c r="BH169" s="55">
        <v>2.5000000000000001E-2</v>
      </c>
      <c r="BI169" s="55">
        <v>0</v>
      </c>
      <c r="BJ169" s="55">
        <v>0</v>
      </c>
      <c r="BK169" s="55">
        <v>0</v>
      </c>
      <c r="BL169" s="55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40" t="b">
        <f t="shared" si="52"/>
        <v>1</v>
      </c>
      <c r="M170" s="91" t="s">
        <v>365</v>
      </c>
      <c r="N170" s="91" t="s">
        <v>39</v>
      </c>
      <c r="O170" s="41">
        <v>1</v>
      </c>
      <c r="P170" s="91" t="s">
        <v>27</v>
      </c>
      <c r="Q170" s="41">
        <v>105</v>
      </c>
      <c r="R170" s="41">
        <v>1.3281999999999994</v>
      </c>
      <c r="S170" s="41">
        <v>102</v>
      </c>
      <c r="T170" s="41">
        <v>1.3289999999999991</v>
      </c>
      <c r="U170" s="41">
        <v>67</v>
      </c>
      <c r="V170" s="41">
        <v>0.97300000000000064</v>
      </c>
      <c r="W170" s="41">
        <v>8</v>
      </c>
      <c r="X170" s="41">
        <v>0.11910000000000001</v>
      </c>
      <c r="Y170" s="40" t="b">
        <f t="shared" si="53"/>
        <v>0</v>
      </c>
      <c r="Z170" s="41">
        <v>1</v>
      </c>
      <c r="AA170" s="91" t="s">
        <v>39</v>
      </c>
      <c r="AB170" s="41">
        <v>1</v>
      </c>
      <c r="AC170" s="91" t="s">
        <v>116</v>
      </c>
      <c r="AD170" s="41">
        <v>3</v>
      </c>
      <c r="AE170" s="41">
        <v>2.0999999999999998E-2</v>
      </c>
      <c r="AF170" s="41">
        <v>3</v>
      </c>
      <c r="AG170" s="41">
        <v>2.0999999999999998E-2</v>
      </c>
      <c r="AH170" s="41">
        <v>1</v>
      </c>
      <c r="AI170" s="41">
        <v>1.4999999999999999E-2</v>
      </c>
      <c r="AJ170" s="41">
        <v>0</v>
      </c>
      <c r="AK170" s="41">
        <v>0</v>
      </c>
      <c r="AL170" t="b">
        <f t="shared" si="60"/>
        <v>0</v>
      </c>
      <c r="AM170" s="51" t="s">
        <v>365</v>
      </c>
      <c r="AN170" s="51" t="s">
        <v>39</v>
      </c>
      <c r="AO170" s="52">
        <v>1</v>
      </c>
      <c r="AP170" s="51" t="s">
        <v>27</v>
      </c>
      <c r="AQ170" s="52">
        <v>3</v>
      </c>
      <c r="AR170" s="52">
        <v>3.2000000000000001E-2</v>
      </c>
      <c r="AS170" s="52">
        <v>8</v>
      </c>
      <c r="AT170" s="52">
        <v>0.104</v>
      </c>
      <c r="AU170" s="52">
        <v>6</v>
      </c>
      <c r="AV170" s="52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4" t="s">
        <v>365</v>
      </c>
      <c r="BD170" s="54" t="s">
        <v>39</v>
      </c>
      <c r="BE170" s="55">
        <v>1</v>
      </c>
      <c r="BF170" s="54" t="s">
        <v>27</v>
      </c>
      <c r="BG170" s="55">
        <v>3</v>
      </c>
      <c r="BH170" s="55">
        <v>3.2000000000000001E-2</v>
      </c>
      <c r="BI170" s="55">
        <v>8</v>
      </c>
      <c r="BJ170" s="55">
        <v>0.104</v>
      </c>
      <c r="BK170" s="55">
        <v>6</v>
      </c>
      <c r="BL170" s="55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40" t="b">
        <f t="shared" si="52"/>
        <v>1</v>
      </c>
      <c r="M171" s="91" t="s">
        <v>365</v>
      </c>
      <c r="N171" s="91" t="s">
        <v>39</v>
      </c>
      <c r="O171" s="41">
        <v>1</v>
      </c>
      <c r="P171" s="91" t="s">
        <v>302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0" t="b">
        <f t="shared" si="53"/>
        <v>0</v>
      </c>
      <c r="Z171" s="41">
        <v>1</v>
      </c>
      <c r="AA171" s="91" t="s">
        <v>39</v>
      </c>
      <c r="AB171" s="41">
        <v>1</v>
      </c>
      <c r="AC171" s="91" t="s">
        <v>110</v>
      </c>
      <c r="AD171" s="41">
        <v>11</v>
      </c>
      <c r="AE171" s="41">
        <v>0.115</v>
      </c>
      <c r="AF171" s="41">
        <v>11</v>
      </c>
      <c r="AG171" s="41">
        <v>0.115</v>
      </c>
      <c r="AH171" s="41">
        <v>12</v>
      </c>
      <c r="AI171" s="41">
        <v>0.13100000000000001</v>
      </c>
      <c r="AJ171" s="41">
        <v>0</v>
      </c>
      <c r="AK171" s="41">
        <v>0</v>
      </c>
      <c r="AL171" t="b">
        <f t="shared" si="60"/>
        <v>0</v>
      </c>
      <c r="AM171" s="51" t="s">
        <v>365</v>
      </c>
      <c r="AN171" s="51" t="s">
        <v>39</v>
      </c>
      <c r="AO171" s="52">
        <v>1</v>
      </c>
      <c r="AP171" s="51" t="s">
        <v>302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4" t="s">
        <v>365</v>
      </c>
      <c r="BD171" s="54" t="s">
        <v>39</v>
      </c>
      <c r="BE171" s="55">
        <v>1</v>
      </c>
      <c r="BF171" s="54" t="s">
        <v>302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40" t="b">
        <f t="shared" si="52"/>
        <v>1</v>
      </c>
      <c r="M172" s="91" t="s">
        <v>364</v>
      </c>
      <c r="N172" s="91" t="s">
        <v>39</v>
      </c>
      <c r="O172" s="41">
        <v>1</v>
      </c>
      <c r="P172" s="91" t="s">
        <v>244</v>
      </c>
      <c r="Q172" s="41">
        <v>1</v>
      </c>
      <c r="R172" s="41">
        <v>7.0000000000000001E-3</v>
      </c>
      <c r="S172" s="41">
        <v>1</v>
      </c>
      <c r="T172" s="41">
        <v>7.0000000000000001E-3</v>
      </c>
      <c r="U172" s="41">
        <v>1</v>
      </c>
      <c r="V172" s="41">
        <v>7.0000000000000001E-3</v>
      </c>
      <c r="W172" s="41">
        <v>0</v>
      </c>
      <c r="X172" s="41">
        <v>0</v>
      </c>
      <c r="Y172" s="40" t="b">
        <f t="shared" si="53"/>
        <v>0</v>
      </c>
      <c r="Z172" s="41">
        <v>1</v>
      </c>
      <c r="AA172" s="91" t="s">
        <v>39</v>
      </c>
      <c r="AB172" s="41">
        <v>1</v>
      </c>
      <c r="AC172" s="91" t="s">
        <v>152</v>
      </c>
      <c r="AD172" s="41">
        <v>1</v>
      </c>
      <c r="AE172" s="41">
        <v>6.0000000000000001E-3</v>
      </c>
      <c r="AF172" s="41">
        <v>1</v>
      </c>
      <c r="AG172" s="41">
        <v>6.0000000000000001E-3</v>
      </c>
      <c r="AH172" s="41">
        <v>3</v>
      </c>
      <c r="AI172" s="41">
        <v>1.9000000000000003E-2</v>
      </c>
      <c r="AJ172" s="41">
        <v>0</v>
      </c>
      <c r="AK172" s="41">
        <v>0</v>
      </c>
      <c r="AL172" t="b">
        <f t="shared" si="60"/>
        <v>0</v>
      </c>
      <c r="AM172" s="51" t="s">
        <v>364</v>
      </c>
      <c r="AN172" s="51" t="s">
        <v>39</v>
      </c>
      <c r="AO172" s="52">
        <v>1</v>
      </c>
      <c r="AP172" s="51" t="s">
        <v>244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4" t="s">
        <v>364</v>
      </c>
      <c r="BD172" s="54" t="s">
        <v>39</v>
      </c>
      <c r="BE172" s="55">
        <v>1</v>
      </c>
      <c r="BF172" s="54" t="s">
        <v>244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40" t="b">
        <f t="shared" si="52"/>
        <v>1</v>
      </c>
      <c r="M173" s="91" t="s">
        <v>364</v>
      </c>
      <c r="N173" s="91" t="s">
        <v>39</v>
      </c>
      <c r="O173" s="41">
        <v>1</v>
      </c>
      <c r="P173" s="91" t="s">
        <v>67</v>
      </c>
      <c r="Q173" s="41">
        <v>10</v>
      </c>
      <c r="R173" s="41">
        <v>3.9E-2</v>
      </c>
      <c r="S173" s="41">
        <v>6</v>
      </c>
      <c r="T173" s="41">
        <v>2.6999999999999996E-2</v>
      </c>
      <c r="U173" s="41">
        <v>2</v>
      </c>
      <c r="V173" s="41">
        <v>6.4999999999999997E-3</v>
      </c>
      <c r="W173" s="41">
        <v>4</v>
      </c>
      <c r="X173" s="41">
        <v>1.2E-2</v>
      </c>
      <c r="Y173" s="40" t="b">
        <f t="shared" si="53"/>
        <v>0</v>
      </c>
      <c r="Z173" s="41">
        <v>1</v>
      </c>
      <c r="AA173" s="91" t="s">
        <v>39</v>
      </c>
      <c r="AB173" s="41">
        <v>1</v>
      </c>
      <c r="AC173" s="91" t="s">
        <v>202</v>
      </c>
      <c r="AD173" s="41">
        <v>2</v>
      </c>
      <c r="AE173" s="41">
        <v>2.1299999999999999E-2</v>
      </c>
      <c r="AF173" s="41">
        <v>2</v>
      </c>
      <c r="AG173" s="41">
        <v>2.1299999999999999E-2</v>
      </c>
      <c r="AH173" s="41">
        <v>0</v>
      </c>
      <c r="AI173" s="41">
        <v>0</v>
      </c>
      <c r="AJ173" s="41">
        <v>0</v>
      </c>
      <c r="AK173" s="41">
        <v>0</v>
      </c>
      <c r="AL173" t="b">
        <f t="shared" si="60"/>
        <v>0</v>
      </c>
      <c r="AM173" s="51" t="s">
        <v>364</v>
      </c>
      <c r="AN173" s="51" t="s">
        <v>39</v>
      </c>
      <c r="AO173" s="52">
        <v>1</v>
      </c>
      <c r="AP173" s="51" t="s">
        <v>67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4" t="s">
        <v>364</v>
      </c>
      <c r="BD173" s="54" t="s">
        <v>39</v>
      </c>
      <c r="BE173" s="55">
        <v>1</v>
      </c>
      <c r="BF173" s="54" t="s">
        <v>67</v>
      </c>
      <c r="BG173" s="55">
        <v>0</v>
      </c>
      <c r="BH173" s="55">
        <v>0</v>
      </c>
      <c r="BI173" s="55">
        <v>0</v>
      </c>
      <c r="BJ173" s="55">
        <v>0</v>
      </c>
      <c r="BK173" s="55">
        <v>0</v>
      </c>
      <c r="BL173" s="55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40" t="b">
        <f t="shared" si="52"/>
        <v>1</v>
      </c>
      <c r="M174" s="91" t="s">
        <v>365</v>
      </c>
      <c r="N174" s="91" t="s">
        <v>39</v>
      </c>
      <c r="O174" s="41">
        <v>1</v>
      </c>
      <c r="P174" s="91" t="s">
        <v>67</v>
      </c>
      <c r="Q174" s="41">
        <v>0</v>
      </c>
      <c r="R174" s="41">
        <v>0</v>
      </c>
      <c r="S174" s="41">
        <v>0</v>
      </c>
      <c r="T174" s="41">
        <v>0</v>
      </c>
      <c r="U174" s="41">
        <v>1</v>
      </c>
      <c r="V174" s="41">
        <v>8.0000000000000002E-3</v>
      </c>
      <c r="W174" s="41">
        <v>0</v>
      </c>
      <c r="X174" s="41">
        <v>0</v>
      </c>
      <c r="Y174" s="40" t="b">
        <f t="shared" si="53"/>
        <v>0</v>
      </c>
      <c r="Z174" s="41">
        <v>1</v>
      </c>
      <c r="AA174" s="91" t="s">
        <v>39</v>
      </c>
      <c r="AB174" s="41">
        <v>1</v>
      </c>
      <c r="AC174" s="91" t="s">
        <v>28</v>
      </c>
      <c r="AD174" s="41">
        <v>157</v>
      </c>
      <c r="AE174" s="41">
        <v>1.8344999999999945</v>
      </c>
      <c r="AF174" s="41">
        <v>130</v>
      </c>
      <c r="AG174" s="41">
        <v>1.4274999999999969</v>
      </c>
      <c r="AH174" s="41">
        <v>101</v>
      </c>
      <c r="AI174" s="41">
        <v>3.0424999999999995</v>
      </c>
      <c r="AJ174" s="41">
        <v>17</v>
      </c>
      <c r="AK174" s="41">
        <v>0.31300000000000006</v>
      </c>
      <c r="AL174" t="b">
        <f t="shared" si="60"/>
        <v>0</v>
      </c>
      <c r="AM174" s="51" t="s">
        <v>365</v>
      </c>
      <c r="AN174" s="51" t="s">
        <v>39</v>
      </c>
      <c r="AO174" s="52">
        <v>1</v>
      </c>
      <c r="AP174" s="51" t="s">
        <v>67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4" t="s">
        <v>365</v>
      </c>
      <c r="BD174" s="54" t="s">
        <v>39</v>
      </c>
      <c r="BE174" s="55">
        <v>1</v>
      </c>
      <c r="BF174" s="54" t="s">
        <v>67</v>
      </c>
      <c r="BG174" s="55">
        <v>0</v>
      </c>
      <c r="BH174" s="55">
        <v>0</v>
      </c>
      <c r="BI174" s="55">
        <v>0</v>
      </c>
      <c r="BJ174" s="55">
        <v>0</v>
      </c>
      <c r="BK174" s="55">
        <v>0</v>
      </c>
      <c r="BL174" s="55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40" t="b">
        <f t="shared" si="52"/>
        <v>1</v>
      </c>
      <c r="M175" s="91" t="s">
        <v>364</v>
      </c>
      <c r="N175" s="91" t="s">
        <v>39</v>
      </c>
      <c r="O175" s="41">
        <v>1</v>
      </c>
      <c r="P175" s="91" t="s">
        <v>303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0" t="b">
        <f t="shared" si="53"/>
        <v>0</v>
      </c>
      <c r="Z175" s="41">
        <v>1</v>
      </c>
      <c r="AA175" s="91" t="s">
        <v>39</v>
      </c>
      <c r="AB175" s="41">
        <v>1</v>
      </c>
      <c r="AC175" s="91" t="s">
        <v>117</v>
      </c>
      <c r="AD175" s="41">
        <v>16</v>
      </c>
      <c r="AE175" s="41">
        <v>0.11700000000000003</v>
      </c>
      <c r="AF175" s="41">
        <v>10</v>
      </c>
      <c r="AG175" s="41">
        <v>9.9000000000000019E-2</v>
      </c>
      <c r="AH175" s="41">
        <v>2</v>
      </c>
      <c r="AI175" s="41">
        <v>8.299999999999999E-2</v>
      </c>
      <c r="AJ175" s="41">
        <v>3</v>
      </c>
      <c r="AK175" s="41">
        <v>9.0000000000000011E-3</v>
      </c>
      <c r="AL175" t="b">
        <f t="shared" si="60"/>
        <v>0</v>
      </c>
      <c r="AM175" s="51" t="s">
        <v>364</v>
      </c>
      <c r="AN175" s="51" t="s">
        <v>39</v>
      </c>
      <c r="AO175" s="52">
        <v>1</v>
      </c>
      <c r="AP175" s="51" t="s">
        <v>303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4" t="s">
        <v>364</v>
      </c>
      <c r="BD175" s="54" t="s">
        <v>39</v>
      </c>
      <c r="BE175" s="55">
        <v>1</v>
      </c>
      <c r="BF175" s="54" t="s">
        <v>303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40" t="b">
        <f t="shared" si="52"/>
        <v>1</v>
      </c>
      <c r="M176" s="91" t="s">
        <v>362</v>
      </c>
      <c r="N176" s="91" t="s">
        <v>39</v>
      </c>
      <c r="O176" s="41">
        <v>1</v>
      </c>
      <c r="P176" s="91" t="s">
        <v>87</v>
      </c>
      <c r="Q176" s="41">
        <v>2</v>
      </c>
      <c r="R176" s="41">
        <v>2.5000000000000001E-2</v>
      </c>
      <c r="S176" s="41">
        <v>2</v>
      </c>
      <c r="T176" s="41">
        <v>2.5000000000000001E-2</v>
      </c>
      <c r="U176" s="41">
        <v>1</v>
      </c>
      <c r="V176" s="41">
        <v>1.2E-2</v>
      </c>
      <c r="W176" s="41">
        <v>0</v>
      </c>
      <c r="X176" s="41">
        <v>0</v>
      </c>
      <c r="Y176" s="40" t="b">
        <f t="shared" si="53"/>
        <v>0</v>
      </c>
      <c r="Z176" s="41">
        <v>1</v>
      </c>
      <c r="AA176" s="91" t="s">
        <v>39</v>
      </c>
      <c r="AB176" s="41">
        <v>1</v>
      </c>
      <c r="AC176" s="91" t="s">
        <v>29</v>
      </c>
      <c r="AD176" s="41">
        <v>36</v>
      </c>
      <c r="AE176" s="41">
        <v>0.46170000000000017</v>
      </c>
      <c r="AF176" s="41">
        <v>33</v>
      </c>
      <c r="AG176" s="41">
        <v>0.38970000000000016</v>
      </c>
      <c r="AH176" s="41">
        <v>61</v>
      </c>
      <c r="AI176" s="41">
        <v>0.80650000000000055</v>
      </c>
      <c r="AJ176" s="41">
        <v>5</v>
      </c>
      <c r="AK176" s="41">
        <v>0.10200000000000001</v>
      </c>
      <c r="AL176" t="b">
        <f t="shared" si="60"/>
        <v>0</v>
      </c>
      <c r="AM176" s="51" t="s">
        <v>362</v>
      </c>
      <c r="AN176" s="51" t="s">
        <v>39</v>
      </c>
      <c r="AO176" s="52">
        <v>1</v>
      </c>
      <c r="AP176" s="51" t="s">
        <v>87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4" t="s">
        <v>362</v>
      </c>
      <c r="BD176" s="54" t="s">
        <v>39</v>
      </c>
      <c r="BE176" s="55">
        <v>1</v>
      </c>
      <c r="BF176" s="54" t="s">
        <v>87</v>
      </c>
      <c r="BG176" s="55">
        <v>0</v>
      </c>
      <c r="BH176" s="55">
        <v>0</v>
      </c>
      <c r="BI176" s="55">
        <v>0</v>
      </c>
      <c r="BJ176" s="55">
        <v>0</v>
      </c>
      <c r="BK176" s="55">
        <v>0</v>
      </c>
      <c r="BL176" s="55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40" t="b">
        <f t="shared" si="52"/>
        <v>1</v>
      </c>
      <c r="M177" s="91" t="s">
        <v>363</v>
      </c>
      <c r="N177" s="91" t="s">
        <v>39</v>
      </c>
      <c r="O177" s="41">
        <v>1</v>
      </c>
      <c r="P177" s="91" t="s">
        <v>100</v>
      </c>
      <c r="Q177" s="41">
        <v>10</v>
      </c>
      <c r="R177" s="41">
        <v>0.10479999999999999</v>
      </c>
      <c r="S177" s="41">
        <v>10</v>
      </c>
      <c r="T177" s="41">
        <v>9.9099999999999994E-2</v>
      </c>
      <c r="U177" s="41">
        <v>6</v>
      </c>
      <c r="V177" s="41">
        <v>3.7499999999999999E-2</v>
      </c>
      <c r="W177" s="41">
        <v>0</v>
      </c>
      <c r="X177" s="41">
        <v>0</v>
      </c>
      <c r="Y177" s="40" t="b">
        <f t="shared" si="53"/>
        <v>0</v>
      </c>
      <c r="Z177" s="41">
        <v>1</v>
      </c>
      <c r="AA177" s="91" t="s">
        <v>39</v>
      </c>
      <c r="AB177" s="41">
        <v>1</v>
      </c>
      <c r="AC177" s="91" t="s">
        <v>68</v>
      </c>
      <c r="AD177" s="41">
        <v>11</v>
      </c>
      <c r="AE177" s="41">
        <v>0.13009999999999999</v>
      </c>
      <c r="AF177" s="41">
        <v>10</v>
      </c>
      <c r="AG177" s="41">
        <v>0.129</v>
      </c>
      <c r="AH177" s="41">
        <v>10</v>
      </c>
      <c r="AI177" s="41">
        <v>0.113</v>
      </c>
      <c r="AJ177" s="41">
        <v>0</v>
      </c>
      <c r="AK177" s="41">
        <v>0</v>
      </c>
      <c r="AL177" t="b">
        <f t="shared" si="60"/>
        <v>0</v>
      </c>
      <c r="AM177" s="51" t="s">
        <v>363</v>
      </c>
      <c r="AN177" s="51" t="s">
        <v>39</v>
      </c>
      <c r="AO177" s="52">
        <v>1</v>
      </c>
      <c r="AP177" s="51" t="s">
        <v>100</v>
      </c>
      <c r="AQ177" s="52">
        <v>2</v>
      </c>
      <c r="AR177" s="52">
        <v>2.7E-2</v>
      </c>
      <c r="AS177" s="52">
        <v>0</v>
      </c>
      <c r="AT177" s="52">
        <v>0</v>
      </c>
      <c r="AU177" s="52">
        <v>0</v>
      </c>
      <c r="AV177" s="52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4" t="s">
        <v>363</v>
      </c>
      <c r="BD177" s="54" t="s">
        <v>39</v>
      </c>
      <c r="BE177" s="55">
        <v>1</v>
      </c>
      <c r="BF177" s="54" t="s">
        <v>100</v>
      </c>
      <c r="BG177" s="55">
        <v>2</v>
      </c>
      <c r="BH177" s="55">
        <v>2.7E-2</v>
      </c>
      <c r="BI177" s="55">
        <v>0</v>
      </c>
      <c r="BJ177" s="55">
        <v>0</v>
      </c>
      <c r="BK177" s="55">
        <v>0</v>
      </c>
      <c r="BL177" s="55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40" t="b">
        <f t="shared" si="52"/>
        <v>1</v>
      </c>
      <c r="M178" s="91" t="s">
        <v>364</v>
      </c>
      <c r="N178" s="91" t="s">
        <v>39</v>
      </c>
      <c r="O178" s="41">
        <v>1</v>
      </c>
      <c r="P178" s="91" t="s">
        <v>229</v>
      </c>
      <c r="Q178" s="41">
        <v>0</v>
      </c>
      <c r="R178" s="41">
        <v>0</v>
      </c>
      <c r="S178" s="41">
        <v>0</v>
      </c>
      <c r="T178" s="41">
        <v>0</v>
      </c>
      <c r="U178" s="41">
        <v>1</v>
      </c>
      <c r="V178" s="41">
        <v>1.4999999999999999E-2</v>
      </c>
      <c r="W178" s="41">
        <v>0</v>
      </c>
      <c r="X178" s="41">
        <v>0</v>
      </c>
      <c r="Y178" s="40" t="b">
        <f t="shared" si="53"/>
        <v>0</v>
      </c>
      <c r="Z178" s="41">
        <v>1</v>
      </c>
      <c r="AA178" s="91" t="s">
        <v>39</v>
      </c>
      <c r="AB178" s="41">
        <v>1</v>
      </c>
      <c r="AC178" s="91" t="s">
        <v>304</v>
      </c>
      <c r="AD178" s="41">
        <v>1</v>
      </c>
      <c r="AE178" s="41">
        <v>1.2E-2</v>
      </c>
      <c r="AF178" s="41">
        <v>1</v>
      </c>
      <c r="AG178" s="41">
        <v>1.2E-2</v>
      </c>
      <c r="AH178" s="41">
        <v>0</v>
      </c>
      <c r="AI178" s="41">
        <v>0</v>
      </c>
      <c r="AJ178" s="41">
        <v>0</v>
      </c>
      <c r="AK178" s="41">
        <v>0</v>
      </c>
      <c r="AL178" t="b">
        <f t="shared" si="60"/>
        <v>0</v>
      </c>
      <c r="AM178" s="51" t="s">
        <v>364</v>
      </c>
      <c r="AN178" s="51" t="s">
        <v>39</v>
      </c>
      <c r="AO178" s="52">
        <v>1</v>
      </c>
      <c r="AP178" s="51" t="s">
        <v>229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4" t="s">
        <v>364</v>
      </c>
      <c r="BD178" s="54" t="s">
        <v>39</v>
      </c>
      <c r="BE178" s="55">
        <v>1</v>
      </c>
      <c r="BF178" s="54" t="s">
        <v>229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40" t="b">
        <f t="shared" si="52"/>
        <v>1</v>
      </c>
      <c r="M179" s="91" t="s">
        <v>363</v>
      </c>
      <c r="N179" s="91" t="s">
        <v>39</v>
      </c>
      <c r="O179" s="41">
        <v>1</v>
      </c>
      <c r="P179" s="91" t="s">
        <v>116</v>
      </c>
      <c r="Q179" s="41">
        <v>3</v>
      </c>
      <c r="R179" s="41">
        <v>2.0999999999999998E-2</v>
      </c>
      <c r="S179" s="41">
        <v>3</v>
      </c>
      <c r="T179" s="41">
        <v>2.0999999999999998E-2</v>
      </c>
      <c r="U179" s="41">
        <v>1</v>
      </c>
      <c r="V179" s="41">
        <v>1.4999999999999999E-2</v>
      </c>
      <c r="W179" s="41">
        <v>0</v>
      </c>
      <c r="X179" s="41">
        <v>0</v>
      </c>
      <c r="Y179" s="40" t="b">
        <f t="shared" si="53"/>
        <v>0</v>
      </c>
      <c r="Z179" s="41">
        <v>1</v>
      </c>
      <c r="AA179" s="91" t="s">
        <v>39</v>
      </c>
      <c r="AB179" s="41">
        <v>1</v>
      </c>
      <c r="AC179" s="91" t="s">
        <v>115</v>
      </c>
      <c r="AD179" s="41">
        <v>5</v>
      </c>
      <c r="AE179" s="41">
        <v>3.9300000000000002E-2</v>
      </c>
      <c r="AF179" s="41">
        <v>5</v>
      </c>
      <c r="AG179" s="41">
        <v>3.9300000000000002E-2</v>
      </c>
      <c r="AH179" s="41">
        <v>5</v>
      </c>
      <c r="AI179" s="41">
        <v>3.8300000000000001E-2</v>
      </c>
      <c r="AJ179" s="41">
        <v>0</v>
      </c>
      <c r="AK179" s="41">
        <v>0</v>
      </c>
      <c r="AL179" t="b">
        <f t="shared" si="60"/>
        <v>0</v>
      </c>
      <c r="AM179" s="51" t="s">
        <v>363</v>
      </c>
      <c r="AN179" s="51" t="s">
        <v>39</v>
      </c>
      <c r="AO179" s="52">
        <v>1</v>
      </c>
      <c r="AP179" s="51" t="s">
        <v>116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4" t="s">
        <v>363</v>
      </c>
      <c r="BD179" s="54" t="s">
        <v>39</v>
      </c>
      <c r="BE179" s="55">
        <v>1</v>
      </c>
      <c r="BF179" s="54" t="s">
        <v>116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40" t="b">
        <f t="shared" si="52"/>
        <v>1</v>
      </c>
      <c r="M180" s="91" t="s">
        <v>365</v>
      </c>
      <c r="N180" s="91" t="s">
        <v>39</v>
      </c>
      <c r="O180" s="41">
        <v>1</v>
      </c>
      <c r="P180" s="91" t="s">
        <v>110</v>
      </c>
      <c r="Q180" s="41">
        <v>11</v>
      </c>
      <c r="R180" s="41">
        <v>0.115</v>
      </c>
      <c r="S180" s="41">
        <v>11</v>
      </c>
      <c r="T180" s="41">
        <v>0.115</v>
      </c>
      <c r="U180" s="41">
        <v>11</v>
      </c>
      <c r="V180" s="41">
        <v>0.11800000000000001</v>
      </c>
      <c r="W180" s="41">
        <v>0</v>
      </c>
      <c r="X180" s="41">
        <v>0</v>
      </c>
      <c r="Y180" s="40" t="b">
        <f t="shared" si="53"/>
        <v>0</v>
      </c>
      <c r="Z180" s="41">
        <v>1</v>
      </c>
      <c r="AA180" s="91" t="s">
        <v>39</v>
      </c>
      <c r="AB180" s="41">
        <v>1</v>
      </c>
      <c r="AC180" s="91" t="s">
        <v>245</v>
      </c>
      <c r="AD180" s="41">
        <v>4</v>
      </c>
      <c r="AE180" s="41">
        <v>1.6E-2</v>
      </c>
      <c r="AF180" s="41">
        <v>4</v>
      </c>
      <c r="AG180" s="41">
        <v>1.6E-2</v>
      </c>
      <c r="AH180" s="41">
        <v>4</v>
      </c>
      <c r="AI180" s="41">
        <v>2.1000000000000001E-2</v>
      </c>
      <c r="AJ180" s="41">
        <v>0</v>
      </c>
      <c r="AK180" s="41">
        <v>0</v>
      </c>
      <c r="AL180" t="b">
        <f t="shared" si="60"/>
        <v>0</v>
      </c>
      <c r="AM180" s="51" t="s">
        <v>365</v>
      </c>
      <c r="AN180" s="51" t="s">
        <v>39</v>
      </c>
      <c r="AO180" s="52">
        <v>1</v>
      </c>
      <c r="AP180" s="51" t="s">
        <v>110</v>
      </c>
      <c r="AQ180" s="52">
        <v>0</v>
      </c>
      <c r="AR180" s="52">
        <v>0</v>
      </c>
      <c r="AS180" s="52">
        <v>0</v>
      </c>
      <c r="AT180" s="52">
        <v>0</v>
      </c>
      <c r="AU180" s="52">
        <v>2</v>
      </c>
      <c r="AV180" s="52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4" t="s">
        <v>365</v>
      </c>
      <c r="BD180" s="54" t="s">
        <v>39</v>
      </c>
      <c r="BE180" s="55">
        <v>1</v>
      </c>
      <c r="BF180" s="54" t="s">
        <v>110</v>
      </c>
      <c r="BG180" s="55">
        <v>0</v>
      </c>
      <c r="BH180" s="55">
        <v>0</v>
      </c>
      <c r="BI180" s="55">
        <v>0</v>
      </c>
      <c r="BJ180" s="55">
        <v>0</v>
      </c>
      <c r="BK180" s="55">
        <v>2</v>
      </c>
      <c r="BL180" s="55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40" t="b">
        <f t="shared" si="52"/>
        <v>1</v>
      </c>
      <c r="M181" s="91" t="s">
        <v>363</v>
      </c>
      <c r="N181" s="91" t="s">
        <v>39</v>
      </c>
      <c r="O181" s="41">
        <v>1</v>
      </c>
      <c r="P181" s="91" t="s">
        <v>152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1.6E-2</v>
      </c>
      <c r="W181" s="41">
        <v>0</v>
      </c>
      <c r="X181" s="41">
        <v>0</v>
      </c>
      <c r="Y181" s="40" t="b">
        <f t="shared" si="53"/>
        <v>0</v>
      </c>
      <c r="Z181" s="41">
        <v>1</v>
      </c>
      <c r="AA181" s="91" t="s">
        <v>39</v>
      </c>
      <c r="AB181" s="41">
        <v>1</v>
      </c>
      <c r="AC181" s="91" t="s">
        <v>153</v>
      </c>
      <c r="AD181" s="41">
        <v>2</v>
      </c>
      <c r="AE181" s="41">
        <v>0.03</v>
      </c>
      <c r="AF181" s="41">
        <v>2</v>
      </c>
      <c r="AG181" s="41">
        <v>0.03</v>
      </c>
      <c r="AH181" s="41">
        <v>3</v>
      </c>
      <c r="AI181" s="41">
        <v>3.3399999999999999E-2</v>
      </c>
      <c r="AJ181" s="41">
        <v>0</v>
      </c>
      <c r="AK181" s="41">
        <v>0</v>
      </c>
      <c r="AL181" t="b">
        <f t="shared" si="60"/>
        <v>0</v>
      </c>
      <c r="AM181" s="51" t="s">
        <v>363</v>
      </c>
      <c r="AN181" s="51" t="s">
        <v>39</v>
      </c>
      <c r="AO181" s="52">
        <v>1</v>
      </c>
      <c r="AP181" s="51" t="s">
        <v>152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4" t="s">
        <v>363</v>
      </c>
      <c r="BD181" s="54" t="s">
        <v>39</v>
      </c>
      <c r="BE181" s="55">
        <v>1</v>
      </c>
      <c r="BF181" s="54" t="s">
        <v>152</v>
      </c>
      <c r="BG181" s="55">
        <v>0</v>
      </c>
      <c r="BH181" s="55">
        <v>0</v>
      </c>
      <c r="BI181" s="55">
        <v>0</v>
      </c>
      <c r="BJ181" s="55">
        <v>0</v>
      </c>
      <c r="BK181" s="55">
        <v>0</v>
      </c>
      <c r="BL181" s="55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0" t="b">
        <f t="shared" si="52"/>
        <v>1</v>
      </c>
      <c r="M182" s="91" t="s">
        <v>362</v>
      </c>
      <c r="N182" s="91" t="s">
        <v>39</v>
      </c>
      <c r="O182" s="41">
        <v>1</v>
      </c>
      <c r="P182" s="91" t="s">
        <v>202</v>
      </c>
      <c r="Q182" s="41">
        <v>2</v>
      </c>
      <c r="R182" s="41">
        <v>2.1299999999999999E-2</v>
      </c>
      <c r="S182" s="41">
        <v>2</v>
      </c>
      <c r="T182" s="41">
        <v>2.1299999999999999E-2</v>
      </c>
      <c r="U182" s="41">
        <v>0</v>
      </c>
      <c r="V182" s="41">
        <v>0</v>
      </c>
      <c r="W182" s="41">
        <v>0</v>
      </c>
      <c r="X182" s="41">
        <v>0</v>
      </c>
      <c r="Y182" s="40" t="b">
        <f t="shared" si="53"/>
        <v>0</v>
      </c>
      <c r="Z182" s="41">
        <v>1</v>
      </c>
      <c r="AA182" s="91" t="s">
        <v>39</v>
      </c>
      <c r="AB182" s="41">
        <v>1</v>
      </c>
      <c r="AC182" s="91" t="s">
        <v>305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t="b">
        <f t="shared" si="60"/>
        <v>0</v>
      </c>
      <c r="AM182" s="51" t="s">
        <v>362</v>
      </c>
      <c r="AN182" s="51" t="s">
        <v>39</v>
      </c>
      <c r="AO182" s="52">
        <v>1</v>
      </c>
      <c r="AP182" s="51" t="s">
        <v>202</v>
      </c>
      <c r="AQ182" s="52">
        <v>0</v>
      </c>
      <c r="AR182" s="52">
        <v>0</v>
      </c>
      <c r="AS182" s="52">
        <v>1</v>
      </c>
      <c r="AT182" s="52">
        <v>1.4999999999999999E-2</v>
      </c>
      <c r="AU182" s="52">
        <v>0</v>
      </c>
      <c r="AV182" s="52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4" t="s">
        <v>362</v>
      </c>
      <c r="BD182" s="54" t="s">
        <v>39</v>
      </c>
      <c r="BE182" s="55">
        <v>1</v>
      </c>
      <c r="BF182" s="54" t="s">
        <v>202</v>
      </c>
      <c r="BG182" s="55">
        <v>0</v>
      </c>
      <c r="BH182" s="55">
        <v>0</v>
      </c>
      <c r="BI182" s="55">
        <v>1</v>
      </c>
      <c r="BJ182" s="55">
        <v>1.4999999999999999E-2</v>
      </c>
      <c r="BK182" s="55">
        <v>0</v>
      </c>
      <c r="BL182" s="55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40" t="b">
        <f t="shared" si="52"/>
        <v>1</v>
      </c>
      <c r="M183" s="91" t="s">
        <v>361</v>
      </c>
      <c r="N183" s="91" t="s">
        <v>39</v>
      </c>
      <c r="O183" s="41">
        <v>1</v>
      </c>
      <c r="P183" s="91" t="s">
        <v>28</v>
      </c>
      <c r="Q183" s="41">
        <v>149</v>
      </c>
      <c r="R183" s="41">
        <v>1.7669999999999952</v>
      </c>
      <c r="S183" s="41">
        <v>117</v>
      </c>
      <c r="T183" s="41">
        <v>1.312499999999998</v>
      </c>
      <c r="U183" s="41">
        <v>87</v>
      </c>
      <c r="V183" s="41">
        <v>2.9184999999999994</v>
      </c>
      <c r="W183" s="41">
        <v>16</v>
      </c>
      <c r="X183" s="41">
        <v>0.30600000000000005</v>
      </c>
      <c r="Y183" s="40" t="b">
        <f t="shared" ref="Y183:Y214" si="85">P183=AC193</f>
        <v>0</v>
      </c>
      <c r="Z183" s="41"/>
      <c r="AA183" s="91"/>
      <c r="AB183" s="41"/>
      <c r="AC183" s="91"/>
      <c r="AD183" s="41"/>
      <c r="AE183" s="41"/>
      <c r="AF183" s="41"/>
      <c r="AG183" s="41"/>
      <c r="AH183" s="41"/>
      <c r="AI183" s="41"/>
      <c r="AJ183" s="41"/>
      <c r="AK183" s="41"/>
      <c r="AL183" t="b">
        <f t="shared" ref="AL183:AL214" si="86">AP183=AC193</f>
        <v>0</v>
      </c>
      <c r="AM183" s="51" t="s">
        <v>361</v>
      </c>
      <c r="AN183" s="51" t="s">
        <v>39</v>
      </c>
      <c r="AO183" s="52">
        <v>1</v>
      </c>
      <c r="AP183" s="51" t="s">
        <v>28</v>
      </c>
      <c r="AQ183" s="52">
        <v>13</v>
      </c>
      <c r="AR183" s="52">
        <v>0.11750000000000002</v>
      </c>
      <c r="AS183" s="52">
        <v>15</v>
      </c>
      <c r="AT183" s="52">
        <v>0.17550000000000004</v>
      </c>
      <c r="AU183" s="52">
        <v>12</v>
      </c>
      <c r="AV183" s="52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4" t="s">
        <v>361</v>
      </c>
      <c r="BD183" s="54" t="s">
        <v>39</v>
      </c>
      <c r="BE183" s="55">
        <v>1</v>
      </c>
      <c r="BF183" s="54" t="s">
        <v>28</v>
      </c>
      <c r="BG183" s="55">
        <v>13</v>
      </c>
      <c r="BH183" s="55">
        <v>0.11750000000000002</v>
      </c>
      <c r="BI183" s="55">
        <v>15</v>
      </c>
      <c r="BJ183" s="55">
        <v>0.17550000000000004</v>
      </c>
      <c r="BK183" s="55">
        <v>12</v>
      </c>
      <c r="BL183" s="55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40" t="b">
        <f t="shared" si="52"/>
        <v>1</v>
      </c>
      <c r="M184" s="91" t="s">
        <v>364</v>
      </c>
      <c r="N184" s="91" t="s">
        <v>39</v>
      </c>
      <c r="O184" s="41">
        <v>1</v>
      </c>
      <c r="P184" s="91" t="s">
        <v>117</v>
      </c>
      <c r="Q184" s="41">
        <v>13</v>
      </c>
      <c r="R184" s="41">
        <v>0.10800000000000003</v>
      </c>
      <c r="S184" s="41">
        <v>10</v>
      </c>
      <c r="T184" s="41">
        <v>9.9000000000000019E-2</v>
      </c>
      <c r="U184" s="41">
        <v>1</v>
      </c>
      <c r="V184" s="41">
        <v>7.1999999999999995E-2</v>
      </c>
      <c r="W184" s="41">
        <v>3</v>
      </c>
      <c r="X184" s="41">
        <v>9.0000000000000011E-3</v>
      </c>
      <c r="Y184" s="40" t="b">
        <f t="shared" si="85"/>
        <v>0</v>
      </c>
      <c r="Z184" s="41"/>
      <c r="AA184" s="91"/>
      <c r="AB184" s="41"/>
      <c r="AC184" s="91"/>
      <c r="AD184" s="41"/>
      <c r="AE184" s="41"/>
      <c r="AF184" s="41"/>
      <c r="AG184" s="41"/>
      <c r="AH184" s="41"/>
      <c r="AI184" s="41"/>
      <c r="AJ184" s="41"/>
      <c r="AK184" s="41"/>
      <c r="AL184" t="b">
        <f t="shared" si="86"/>
        <v>0</v>
      </c>
      <c r="AM184" s="51" t="s">
        <v>364</v>
      </c>
      <c r="AN184" s="51" t="s">
        <v>39</v>
      </c>
      <c r="AO184" s="52">
        <v>1</v>
      </c>
      <c r="AP184" s="51" t="s">
        <v>117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4" t="s">
        <v>364</v>
      </c>
      <c r="BD184" s="54" t="s">
        <v>39</v>
      </c>
      <c r="BE184" s="55">
        <v>1</v>
      </c>
      <c r="BF184" s="54" t="s">
        <v>117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40" t="b">
        <f t="shared" si="52"/>
        <v>1</v>
      </c>
      <c r="M185" s="91" t="s">
        <v>363</v>
      </c>
      <c r="N185" s="91" t="s">
        <v>39</v>
      </c>
      <c r="O185" s="41">
        <v>1</v>
      </c>
      <c r="P185" s="91" t="s">
        <v>117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1.0999999999999999E-2</v>
      </c>
      <c r="W185" s="41">
        <v>0</v>
      </c>
      <c r="X185" s="41">
        <v>0</v>
      </c>
      <c r="Y185" s="40" t="b">
        <f t="shared" si="85"/>
        <v>0</v>
      </c>
      <c r="Z185" s="41"/>
      <c r="AA185" s="91"/>
      <c r="AB185" s="41"/>
      <c r="AC185" s="91"/>
      <c r="AD185" s="41"/>
      <c r="AE185" s="41"/>
      <c r="AF185" s="41"/>
      <c r="AG185" s="41"/>
      <c r="AH185" s="41"/>
      <c r="AI185" s="41"/>
      <c r="AJ185" s="41"/>
      <c r="AK185" s="41"/>
      <c r="AL185" t="b">
        <f t="shared" si="86"/>
        <v>0</v>
      </c>
      <c r="AM185" s="51" t="s">
        <v>363</v>
      </c>
      <c r="AN185" s="51" t="s">
        <v>39</v>
      </c>
      <c r="AO185" s="52">
        <v>1</v>
      </c>
      <c r="AP185" s="51" t="s">
        <v>117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4" t="s">
        <v>363</v>
      </c>
      <c r="BD185" s="54" t="s">
        <v>39</v>
      </c>
      <c r="BE185" s="55">
        <v>1</v>
      </c>
      <c r="BF185" s="54" t="s">
        <v>117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40" t="b">
        <f t="shared" si="52"/>
        <v>1</v>
      </c>
      <c r="M186" s="91" t="s">
        <v>361</v>
      </c>
      <c r="N186" s="91" t="s">
        <v>39</v>
      </c>
      <c r="O186" s="41">
        <v>1</v>
      </c>
      <c r="P186" s="91" t="s">
        <v>29</v>
      </c>
      <c r="Q186" s="41">
        <v>35</v>
      </c>
      <c r="R186" s="41">
        <v>0.45270000000000016</v>
      </c>
      <c r="S186" s="41">
        <v>30</v>
      </c>
      <c r="T186" s="41">
        <v>0.35870000000000013</v>
      </c>
      <c r="U186" s="41">
        <v>57</v>
      </c>
      <c r="V186" s="41">
        <v>0.75750000000000051</v>
      </c>
      <c r="W186" s="41">
        <v>4</v>
      </c>
      <c r="X186" s="41">
        <v>8.7999999999999995E-2</v>
      </c>
      <c r="Y186" s="40" t="b">
        <f t="shared" si="85"/>
        <v>0</v>
      </c>
      <c r="Z186" s="41"/>
      <c r="AA186" s="91"/>
      <c r="AB186" s="41"/>
      <c r="AC186" s="91"/>
      <c r="AD186" s="41"/>
      <c r="AE186" s="41"/>
      <c r="AF186" s="41"/>
      <c r="AG186" s="41"/>
      <c r="AH186" s="41"/>
      <c r="AI186" s="41"/>
      <c r="AJ186" s="41"/>
      <c r="AK186" s="41"/>
      <c r="AL186" t="b">
        <f t="shared" si="86"/>
        <v>0</v>
      </c>
      <c r="AM186" s="51" t="s">
        <v>361</v>
      </c>
      <c r="AN186" s="51" t="s">
        <v>39</v>
      </c>
      <c r="AO186" s="52">
        <v>1</v>
      </c>
      <c r="AP186" s="51" t="s">
        <v>29</v>
      </c>
      <c r="AQ186" s="52">
        <v>2</v>
      </c>
      <c r="AR186" s="52">
        <v>6.9999999999999993E-2</v>
      </c>
      <c r="AS186" s="52">
        <v>4</v>
      </c>
      <c r="AT186" s="52">
        <v>3.7000000000000005E-2</v>
      </c>
      <c r="AU186" s="52">
        <v>14</v>
      </c>
      <c r="AV186" s="52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4" t="s">
        <v>361</v>
      </c>
      <c r="BD186" s="54" t="s">
        <v>39</v>
      </c>
      <c r="BE186" s="55">
        <v>1</v>
      </c>
      <c r="BF186" s="54" t="s">
        <v>29</v>
      </c>
      <c r="BG186" s="55">
        <v>2</v>
      </c>
      <c r="BH186" s="55">
        <v>6.9999999999999993E-2</v>
      </c>
      <c r="BI186" s="55">
        <v>4</v>
      </c>
      <c r="BJ186" s="55">
        <v>3.7000000000000005E-2</v>
      </c>
      <c r="BK186" s="55">
        <v>14</v>
      </c>
      <c r="BL186" s="55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40" t="b">
        <f t="shared" si="52"/>
        <v>1</v>
      </c>
      <c r="M187" s="91" t="s">
        <v>363</v>
      </c>
      <c r="N187" s="91" t="s">
        <v>39</v>
      </c>
      <c r="O187" s="41">
        <v>1</v>
      </c>
      <c r="P187" s="91" t="s">
        <v>68</v>
      </c>
      <c r="Q187" s="41">
        <v>10</v>
      </c>
      <c r="R187" s="41">
        <v>0.129</v>
      </c>
      <c r="S187" s="41">
        <v>9</v>
      </c>
      <c r="T187" s="41">
        <v>0.114</v>
      </c>
      <c r="U187" s="41">
        <v>9</v>
      </c>
      <c r="V187" s="41">
        <v>8.3000000000000004E-2</v>
      </c>
      <c r="W187" s="41">
        <v>0</v>
      </c>
      <c r="X187" s="41">
        <v>0</v>
      </c>
      <c r="Y187" s="40" t="b">
        <f t="shared" si="85"/>
        <v>0</v>
      </c>
      <c r="Z187" s="41"/>
      <c r="AA187" s="91"/>
      <c r="AB187" s="41"/>
      <c r="AC187" s="91"/>
      <c r="AD187" s="41"/>
      <c r="AE187" s="41"/>
      <c r="AF187" s="41"/>
      <c r="AG187" s="41"/>
      <c r="AH187" s="41"/>
      <c r="AI187" s="41"/>
      <c r="AJ187" s="41"/>
      <c r="AK187" s="41"/>
      <c r="AL187" t="b">
        <f t="shared" si="86"/>
        <v>0</v>
      </c>
      <c r="AM187" s="51" t="s">
        <v>363</v>
      </c>
      <c r="AN187" s="51" t="s">
        <v>39</v>
      </c>
      <c r="AO187" s="52">
        <v>1</v>
      </c>
      <c r="AP187" s="51" t="s">
        <v>68</v>
      </c>
      <c r="AQ187" s="52">
        <v>0</v>
      </c>
      <c r="AR187" s="52">
        <v>0</v>
      </c>
      <c r="AS187" s="52">
        <v>0</v>
      </c>
      <c r="AT187" s="52">
        <v>0</v>
      </c>
      <c r="AU187" s="52">
        <v>1</v>
      </c>
      <c r="AV187" s="52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4" t="s">
        <v>363</v>
      </c>
      <c r="BD187" s="54" t="s">
        <v>39</v>
      </c>
      <c r="BE187" s="55">
        <v>1</v>
      </c>
      <c r="BF187" s="54" t="s">
        <v>68</v>
      </c>
      <c r="BG187" s="55">
        <v>0</v>
      </c>
      <c r="BH187" s="55">
        <v>0</v>
      </c>
      <c r="BI187" s="55">
        <v>0</v>
      </c>
      <c r="BJ187" s="55">
        <v>0</v>
      </c>
      <c r="BK187" s="55">
        <v>1</v>
      </c>
      <c r="BL187" s="55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40" t="b">
        <f t="shared" si="52"/>
        <v>1</v>
      </c>
      <c r="M188" s="91" t="s">
        <v>364</v>
      </c>
      <c r="N188" s="91" t="s">
        <v>39</v>
      </c>
      <c r="O188" s="41">
        <v>1</v>
      </c>
      <c r="P188" s="91" t="s">
        <v>304</v>
      </c>
      <c r="Q188" s="41">
        <v>1</v>
      </c>
      <c r="R188" s="41">
        <v>1.2E-2</v>
      </c>
      <c r="S188" s="41">
        <v>1</v>
      </c>
      <c r="T188" s="41">
        <v>1.2E-2</v>
      </c>
      <c r="U188" s="41">
        <v>0</v>
      </c>
      <c r="V188" s="41">
        <v>0</v>
      </c>
      <c r="W188" s="41">
        <v>0</v>
      </c>
      <c r="X188" s="41">
        <v>0</v>
      </c>
      <c r="Y188" s="40" t="b">
        <f t="shared" si="85"/>
        <v>0</v>
      </c>
      <c r="Z188" s="41"/>
      <c r="AA188" s="91"/>
      <c r="AB188" s="41"/>
      <c r="AC188" s="91"/>
      <c r="AD188" s="41"/>
      <c r="AE188" s="41"/>
      <c r="AF188" s="41"/>
      <c r="AG188" s="41"/>
      <c r="AH188" s="41"/>
      <c r="AI188" s="41"/>
      <c r="AJ188" s="41"/>
      <c r="AK188" s="41"/>
      <c r="AL188" t="b">
        <f t="shared" si="86"/>
        <v>0</v>
      </c>
      <c r="AM188" s="51" t="s">
        <v>364</v>
      </c>
      <c r="AN188" s="51" t="s">
        <v>39</v>
      </c>
      <c r="AO188" s="52">
        <v>1</v>
      </c>
      <c r="AP188" s="51" t="s">
        <v>304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4" t="s">
        <v>364</v>
      </c>
      <c r="BD188" s="54" t="s">
        <v>39</v>
      </c>
      <c r="BE188" s="55">
        <v>1</v>
      </c>
      <c r="BF188" s="54" t="s">
        <v>304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40" t="b">
        <f t="shared" si="52"/>
        <v>1</v>
      </c>
      <c r="M189" s="91" t="s">
        <v>362</v>
      </c>
      <c r="N189" s="91" t="s">
        <v>39</v>
      </c>
      <c r="O189" s="41">
        <v>1</v>
      </c>
      <c r="P189" s="91" t="s">
        <v>115</v>
      </c>
      <c r="Q189" s="41">
        <v>4</v>
      </c>
      <c r="R189" s="41">
        <v>2.53E-2</v>
      </c>
      <c r="S189" s="41">
        <v>3</v>
      </c>
      <c r="T189" s="41">
        <v>2.0299999999999999E-2</v>
      </c>
      <c r="U189" s="41">
        <v>3</v>
      </c>
      <c r="V189" s="41">
        <v>2.1999999999999999E-2</v>
      </c>
      <c r="W189" s="41">
        <v>0</v>
      </c>
      <c r="X189" s="41">
        <v>0</v>
      </c>
      <c r="Y189" s="40" t="b">
        <f t="shared" si="85"/>
        <v>0</v>
      </c>
      <c r="Z189" s="41"/>
      <c r="AA189" s="91"/>
      <c r="AB189" s="41"/>
      <c r="AC189" s="91"/>
      <c r="AD189" s="41"/>
      <c r="AE189" s="41"/>
      <c r="AF189" s="41"/>
      <c r="AG189" s="41"/>
      <c r="AH189" s="41"/>
      <c r="AI189" s="41"/>
      <c r="AJ189" s="41"/>
      <c r="AK189" s="41"/>
      <c r="AL189" t="b">
        <f t="shared" si="86"/>
        <v>0</v>
      </c>
      <c r="AM189" s="51" t="s">
        <v>362</v>
      </c>
      <c r="AN189" s="51" t="s">
        <v>39</v>
      </c>
      <c r="AO189" s="52">
        <v>1</v>
      </c>
      <c r="AP189" s="51" t="s">
        <v>115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4" t="s">
        <v>362</v>
      </c>
      <c r="BD189" s="54" t="s">
        <v>39</v>
      </c>
      <c r="BE189" s="55">
        <v>1</v>
      </c>
      <c r="BF189" s="54" t="s">
        <v>115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40" t="b">
        <f t="shared" si="52"/>
        <v>1</v>
      </c>
      <c r="M190" s="91" t="s">
        <v>361</v>
      </c>
      <c r="N190" s="91" t="s">
        <v>39</v>
      </c>
      <c r="O190" s="41">
        <v>1</v>
      </c>
      <c r="P190" s="91" t="s">
        <v>245</v>
      </c>
      <c r="Q190" s="41">
        <v>4</v>
      </c>
      <c r="R190" s="41">
        <v>1.6E-2</v>
      </c>
      <c r="S190" s="41">
        <v>4</v>
      </c>
      <c r="T190" s="41">
        <v>1.6E-2</v>
      </c>
      <c r="U190" s="41">
        <v>4</v>
      </c>
      <c r="V190" s="41">
        <v>2.1000000000000001E-2</v>
      </c>
      <c r="W190" s="41">
        <v>0</v>
      </c>
      <c r="X190" s="41">
        <v>0</v>
      </c>
      <c r="Y190" s="40" t="b">
        <f t="shared" si="85"/>
        <v>0</v>
      </c>
      <c r="Z190" s="41"/>
      <c r="AA190" s="91"/>
      <c r="AB190" s="41"/>
      <c r="AC190" s="91"/>
      <c r="AD190" s="41"/>
      <c r="AE190" s="41"/>
      <c r="AF190" s="41"/>
      <c r="AG190" s="41"/>
      <c r="AH190" s="41"/>
      <c r="AI190" s="41"/>
      <c r="AJ190" s="41"/>
      <c r="AK190" s="41"/>
      <c r="AL190" t="b">
        <f t="shared" si="86"/>
        <v>0</v>
      </c>
      <c r="AM190" s="51" t="s">
        <v>361</v>
      </c>
      <c r="AN190" s="51" t="s">
        <v>39</v>
      </c>
      <c r="AO190" s="52">
        <v>1</v>
      </c>
      <c r="AP190" s="51" t="s">
        <v>245</v>
      </c>
      <c r="AQ190" s="52">
        <v>1</v>
      </c>
      <c r="AR190" s="52">
        <v>4.0000000000000001E-3</v>
      </c>
      <c r="AS190" s="52">
        <v>2</v>
      </c>
      <c r="AT190" s="52">
        <v>8.0000000000000002E-3</v>
      </c>
      <c r="AU190" s="52">
        <v>1</v>
      </c>
      <c r="AV190" s="52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4" t="s">
        <v>361</v>
      </c>
      <c r="BD190" s="54" t="s">
        <v>39</v>
      </c>
      <c r="BE190" s="55">
        <v>1</v>
      </c>
      <c r="BF190" s="54" t="s">
        <v>245</v>
      </c>
      <c r="BG190" s="55">
        <v>1</v>
      </c>
      <c r="BH190" s="55">
        <v>4.0000000000000001E-3</v>
      </c>
      <c r="BI190" s="55">
        <v>2</v>
      </c>
      <c r="BJ190" s="55">
        <v>8.0000000000000002E-3</v>
      </c>
      <c r="BK190" s="55">
        <v>1</v>
      </c>
      <c r="BL190" s="55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40" t="b">
        <f t="shared" si="52"/>
        <v>1</v>
      </c>
      <c r="M191" s="91" t="s">
        <v>363</v>
      </c>
      <c r="N191" s="91" t="s">
        <v>39</v>
      </c>
      <c r="O191" s="41">
        <v>1</v>
      </c>
      <c r="P191" s="91" t="s">
        <v>153</v>
      </c>
      <c r="Q191" s="41">
        <v>2</v>
      </c>
      <c r="R191" s="41">
        <v>0.03</v>
      </c>
      <c r="S191" s="41">
        <v>2</v>
      </c>
      <c r="T191" s="41">
        <v>0.03</v>
      </c>
      <c r="U191" s="41">
        <v>2</v>
      </c>
      <c r="V191" s="41">
        <v>2.7999999999999997E-2</v>
      </c>
      <c r="W191" s="41">
        <v>0</v>
      </c>
      <c r="X191" s="41">
        <v>0</v>
      </c>
      <c r="Y191" s="40" t="b">
        <f t="shared" si="85"/>
        <v>0</v>
      </c>
      <c r="Z191" s="41"/>
      <c r="AA191" s="91"/>
      <c r="AB191" s="41"/>
      <c r="AC191" s="91"/>
      <c r="AD191" s="41"/>
      <c r="AE191" s="41"/>
      <c r="AF191" s="41"/>
      <c r="AG191" s="41"/>
      <c r="AH191" s="41"/>
      <c r="AI191" s="41"/>
      <c r="AJ191" s="41"/>
      <c r="AK191" s="41"/>
      <c r="AL191" t="b">
        <f t="shared" si="86"/>
        <v>0</v>
      </c>
      <c r="AM191" s="51" t="s">
        <v>363</v>
      </c>
      <c r="AN191" s="51" t="s">
        <v>39</v>
      </c>
      <c r="AO191" s="52">
        <v>1</v>
      </c>
      <c r="AP191" s="51" t="s">
        <v>153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4" t="s">
        <v>363</v>
      </c>
      <c r="BD191" s="54" t="s">
        <v>39</v>
      </c>
      <c r="BE191" s="55">
        <v>1</v>
      </c>
      <c r="BF191" s="54" t="s">
        <v>153</v>
      </c>
      <c r="BG191" s="55">
        <v>0</v>
      </c>
      <c r="BH191" s="55">
        <v>0</v>
      </c>
      <c r="BI191" s="55">
        <v>0</v>
      </c>
      <c r="BJ191" s="55">
        <v>0</v>
      </c>
      <c r="BK191" s="55">
        <v>0</v>
      </c>
      <c r="BL191" s="55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40" t="b">
        <f t="shared" si="52"/>
        <v>1</v>
      </c>
      <c r="M192" s="91" t="s">
        <v>364</v>
      </c>
      <c r="N192" s="91" t="s">
        <v>39</v>
      </c>
      <c r="O192" s="41">
        <v>1</v>
      </c>
      <c r="P192" s="91" t="s">
        <v>305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0" t="b">
        <f t="shared" si="85"/>
        <v>0</v>
      </c>
      <c r="Z192" s="41"/>
      <c r="AA192" s="91"/>
      <c r="AB192" s="41"/>
      <c r="AC192" s="91"/>
      <c r="AD192" s="41"/>
      <c r="AE192" s="41"/>
      <c r="AF192" s="41"/>
      <c r="AG192" s="41"/>
      <c r="AH192" s="41"/>
      <c r="AI192" s="41"/>
      <c r="AJ192" s="41"/>
      <c r="AK192" s="41"/>
      <c r="AL192" t="b">
        <f t="shared" si="86"/>
        <v>0</v>
      </c>
      <c r="AM192" s="51" t="s">
        <v>364</v>
      </c>
      <c r="AN192" s="51" t="s">
        <v>39</v>
      </c>
      <c r="AO192" s="52">
        <v>1</v>
      </c>
      <c r="AP192" s="51" t="s">
        <v>305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4" t="s">
        <v>364</v>
      </c>
      <c r="BD192" s="54" t="s">
        <v>39</v>
      </c>
      <c r="BE192" s="55">
        <v>1</v>
      </c>
      <c r="BF192" s="54" t="s">
        <v>305</v>
      </c>
      <c r="BG192" s="55">
        <v>0</v>
      </c>
      <c r="BH192" s="55">
        <v>0</v>
      </c>
      <c r="BI192" s="55">
        <v>0</v>
      </c>
      <c r="BJ192" s="55">
        <v>0</v>
      </c>
      <c r="BK192" s="55">
        <v>0</v>
      </c>
      <c r="BL192" s="55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40" t="b">
        <f t="shared" si="52"/>
        <v>1</v>
      </c>
      <c r="M193" s="91" t="s">
        <v>362</v>
      </c>
      <c r="N193" s="91" t="s">
        <v>39</v>
      </c>
      <c r="O193" s="41">
        <v>1</v>
      </c>
      <c r="P193" s="91" t="s">
        <v>154</v>
      </c>
      <c r="Q193" s="41">
        <v>6</v>
      </c>
      <c r="R193" s="41">
        <v>9.4E-2</v>
      </c>
      <c r="S193" s="41">
        <v>3</v>
      </c>
      <c r="T193" s="41">
        <v>1.6E-2</v>
      </c>
      <c r="U193" s="41">
        <v>2</v>
      </c>
      <c r="V193" s="41">
        <v>3.2100000000000002E-3</v>
      </c>
      <c r="W193" s="41">
        <v>1</v>
      </c>
      <c r="X193" s="41">
        <v>1.2E-2</v>
      </c>
      <c r="Y193" s="40" t="b">
        <f t="shared" si="85"/>
        <v>0</v>
      </c>
      <c r="Z193" s="41">
        <v>1</v>
      </c>
      <c r="AA193" s="91" t="s">
        <v>39</v>
      </c>
      <c r="AB193" s="41">
        <v>1</v>
      </c>
      <c r="AC193" s="91" t="s">
        <v>410</v>
      </c>
      <c r="AD193" s="41">
        <v>8</v>
      </c>
      <c r="AE193" s="41">
        <v>0.15899999999999997</v>
      </c>
      <c r="AF193" s="41">
        <v>6</v>
      </c>
      <c r="AG193" s="41">
        <v>8.7000000000000008E-2</v>
      </c>
      <c r="AH193" s="41">
        <v>7</v>
      </c>
      <c r="AI193" s="41">
        <v>4.1210000000000004E-2</v>
      </c>
      <c r="AJ193" s="41">
        <v>2</v>
      </c>
      <c r="AK193" s="41">
        <v>7.1999999999999995E-2</v>
      </c>
      <c r="AL193" t="b">
        <f t="shared" si="86"/>
        <v>0</v>
      </c>
      <c r="AM193" s="51" t="s">
        <v>362</v>
      </c>
      <c r="AN193" s="51" t="s">
        <v>39</v>
      </c>
      <c r="AO193" s="52">
        <v>1</v>
      </c>
      <c r="AP193" s="51" t="s">
        <v>154</v>
      </c>
      <c r="AQ193" s="52">
        <v>1</v>
      </c>
      <c r="AR193" s="52">
        <v>3.0000000000000001E-3</v>
      </c>
      <c r="AS193" s="52">
        <v>1</v>
      </c>
      <c r="AT193" s="52">
        <v>3.0000000000000001E-3</v>
      </c>
      <c r="AU193" s="52">
        <v>0</v>
      </c>
      <c r="AV193" s="52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4" t="s">
        <v>362</v>
      </c>
      <c r="BD193" s="54" t="s">
        <v>39</v>
      </c>
      <c r="BE193" s="55">
        <v>1</v>
      </c>
      <c r="BF193" s="54" t="s">
        <v>154</v>
      </c>
      <c r="BG193" s="55">
        <v>1</v>
      </c>
      <c r="BH193" s="55">
        <v>3.0000000000000001E-3</v>
      </c>
      <c r="BI193" s="55">
        <v>1</v>
      </c>
      <c r="BJ193" s="55">
        <v>3.0000000000000001E-3</v>
      </c>
      <c r="BK193" s="55">
        <v>0</v>
      </c>
      <c r="BL193" s="55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40" t="b">
        <f t="shared" si="52"/>
        <v>1</v>
      </c>
      <c r="M194" s="91" t="s">
        <v>362</v>
      </c>
      <c r="N194" s="91" t="s">
        <v>39</v>
      </c>
      <c r="O194" s="41">
        <v>1</v>
      </c>
      <c r="P194" s="91" t="s">
        <v>208</v>
      </c>
      <c r="Q194" s="41">
        <v>1</v>
      </c>
      <c r="R194" s="41">
        <v>0.06</v>
      </c>
      <c r="S194" s="41">
        <v>0</v>
      </c>
      <c r="T194" s="41">
        <v>0</v>
      </c>
      <c r="U194" s="41">
        <v>3</v>
      </c>
      <c r="V194" s="41">
        <v>2.1999999999999999E-2</v>
      </c>
      <c r="W194" s="41">
        <v>1</v>
      </c>
      <c r="X194" s="41">
        <v>0.06</v>
      </c>
      <c r="Y194" s="40" t="b">
        <f t="shared" si="85"/>
        <v>0</v>
      </c>
      <c r="Z194" s="41">
        <v>1</v>
      </c>
      <c r="AA194" s="91" t="s">
        <v>39</v>
      </c>
      <c r="AB194" s="41">
        <v>1</v>
      </c>
      <c r="AC194" s="91" t="s">
        <v>155</v>
      </c>
      <c r="AD194" s="41">
        <v>4</v>
      </c>
      <c r="AE194" s="41">
        <v>0.10400000000000001</v>
      </c>
      <c r="AF194" s="41">
        <v>4</v>
      </c>
      <c r="AG194" s="41">
        <v>7.400000000000001E-2</v>
      </c>
      <c r="AH194" s="41">
        <v>4</v>
      </c>
      <c r="AI194" s="41">
        <v>0.19454600000000002</v>
      </c>
      <c r="AJ194" s="41">
        <v>1</v>
      </c>
      <c r="AK194" s="41">
        <v>0.04</v>
      </c>
      <c r="AL194" t="b">
        <f t="shared" si="86"/>
        <v>0</v>
      </c>
      <c r="AM194" s="51" t="s">
        <v>362</v>
      </c>
      <c r="AN194" s="51" t="s">
        <v>39</v>
      </c>
      <c r="AO194" s="52">
        <v>1</v>
      </c>
      <c r="AP194" s="51" t="s">
        <v>208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4" t="s">
        <v>362</v>
      </c>
      <c r="BD194" s="54" t="s">
        <v>39</v>
      </c>
      <c r="BE194" s="55">
        <v>1</v>
      </c>
      <c r="BF194" s="54" t="s">
        <v>208</v>
      </c>
      <c r="BG194" s="55">
        <v>0</v>
      </c>
      <c r="BH194" s="55">
        <v>0</v>
      </c>
      <c r="BI194" s="55">
        <v>0</v>
      </c>
      <c r="BJ194" s="55">
        <v>0</v>
      </c>
      <c r="BK194" s="55">
        <v>0</v>
      </c>
      <c r="BL194" s="55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40" t="b">
        <f t="shared" si="52"/>
        <v>1</v>
      </c>
      <c r="M195" s="91" t="s">
        <v>364</v>
      </c>
      <c r="N195" s="91" t="s">
        <v>39</v>
      </c>
      <c r="O195" s="41">
        <v>1</v>
      </c>
      <c r="P195" s="91" t="s">
        <v>155</v>
      </c>
      <c r="Q195" s="41">
        <v>4</v>
      </c>
      <c r="R195" s="41">
        <v>0.10400000000000001</v>
      </c>
      <c r="S195" s="41">
        <v>4</v>
      </c>
      <c r="T195" s="41">
        <v>7.400000000000001E-2</v>
      </c>
      <c r="U195" s="41">
        <v>4</v>
      </c>
      <c r="V195" s="41">
        <v>0.15454600000000002</v>
      </c>
      <c r="W195" s="41">
        <v>1</v>
      </c>
      <c r="X195" s="41">
        <v>0.04</v>
      </c>
      <c r="Y195" s="40" t="b">
        <f t="shared" si="85"/>
        <v>0</v>
      </c>
      <c r="Z195" s="41">
        <v>1</v>
      </c>
      <c r="AA195" s="91" t="s">
        <v>39</v>
      </c>
      <c r="AB195" s="41">
        <v>1</v>
      </c>
      <c r="AC195" s="91" t="s">
        <v>73</v>
      </c>
      <c r="AD195" s="41">
        <v>4</v>
      </c>
      <c r="AE195" s="41">
        <v>4.8000000000000001E-2</v>
      </c>
      <c r="AF195" s="41">
        <v>4</v>
      </c>
      <c r="AG195" s="41">
        <v>4.8000000000000001E-2</v>
      </c>
      <c r="AH195" s="41">
        <v>2</v>
      </c>
      <c r="AI195" s="41">
        <v>1.8000000000000002E-2</v>
      </c>
      <c r="AJ195" s="41">
        <v>0</v>
      </c>
      <c r="AK195" s="41">
        <v>0</v>
      </c>
      <c r="AL195" t="b">
        <f t="shared" si="86"/>
        <v>0</v>
      </c>
      <c r="AM195" s="51" t="s">
        <v>364</v>
      </c>
      <c r="AN195" s="51" t="s">
        <v>39</v>
      </c>
      <c r="AO195" s="52">
        <v>1</v>
      </c>
      <c r="AP195" s="51" t="s">
        <v>155</v>
      </c>
      <c r="AQ195" s="52">
        <v>0</v>
      </c>
      <c r="AR195" s="52">
        <v>0</v>
      </c>
      <c r="AS195" s="52">
        <v>0</v>
      </c>
      <c r="AT195" s="52">
        <v>0</v>
      </c>
      <c r="AU195" s="52">
        <v>1</v>
      </c>
      <c r="AV195" s="52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4" t="s">
        <v>364</v>
      </c>
      <c r="BD195" s="54" t="s">
        <v>39</v>
      </c>
      <c r="BE195" s="55">
        <v>1</v>
      </c>
      <c r="BF195" s="54" t="s">
        <v>155</v>
      </c>
      <c r="BG195" s="55">
        <v>0</v>
      </c>
      <c r="BH195" s="55">
        <v>0</v>
      </c>
      <c r="BI195" s="55">
        <v>0</v>
      </c>
      <c r="BJ195" s="55">
        <v>0</v>
      </c>
      <c r="BK195" s="55">
        <v>1</v>
      </c>
      <c r="BL195" s="55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40" t="b">
        <f t="shared" si="52"/>
        <v>1</v>
      </c>
      <c r="M196" s="91" t="s">
        <v>363</v>
      </c>
      <c r="N196" s="91" t="s">
        <v>39</v>
      </c>
      <c r="O196" s="41">
        <v>1</v>
      </c>
      <c r="P196" s="91" t="s">
        <v>73</v>
      </c>
      <c r="Q196" s="41">
        <v>4</v>
      </c>
      <c r="R196" s="41">
        <v>4.8000000000000001E-2</v>
      </c>
      <c r="S196" s="41">
        <v>3</v>
      </c>
      <c r="T196" s="41">
        <v>3.3000000000000002E-2</v>
      </c>
      <c r="U196" s="41">
        <v>2</v>
      </c>
      <c r="V196" s="41">
        <v>1.8000000000000002E-2</v>
      </c>
      <c r="W196" s="41">
        <v>0</v>
      </c>
      <c r="X196" s="41">
        <v>0</v>
      </c>
      <c r="Y196" s="40" t="b">
        <f t="shared" si="85"/>
        <v>0</v>
      </c>
      <c r="Z196" s="41">
        <v>1</v>
      </c>
      <c r="AA196" s="91" t="s">
        <v>39</v>
      </c>
      <c r="AB196" s="41">
        <v>1</v>
      </c>
      <c r="AC196" s="91" t="s">
        <v>230</v>
      </c>
      <c r="AD196" s="41">
        <v>2</v>
      </c>
      <c r="AE196" s="41">
        <v>0.03</v>
      </c>
      <c r="AF196" s="41">
        <v>2</v>
      </c>
      <c r="AG196" s="41">
        <v>0.03</v>
      </c>
      <c r="AH196" s="41">
        <v>1</v>
      </c>
      <c r="AI196" s="41">
        <v>1.4999999999999999E-2</v>
      </c>
      <c r="AJ196" s="41">
        <v>0</v>
      </c>
      <c r="AK196" s="41">
        <v>0</v>
      </c>
      <c r="AL196" t="b">
        <f t="shared" si="86"/>
        <v>0</v>
      </c>
      <c r="AM196" s="51" t="s">
        <v>363</v>
      </c>
      <c r="AN196" s="51" t="s">
        <v>39</v>
      </c>
      <c r="AO196" s="52">
        <v>1</v>
      </c>
      <c r="AP196" s="51" t="s">
        <v>73</v>
      </c>
      <c r="AQ196" s="52">
        <v>0</v>
      </c>
      <c r="AR196" s="52">
        <v>0</v>
      </c>
      <c r="AS196" s="52">
        <v>0</v>
      </c>
      <c r="AT196" s="52">
        <v>0</v>
      </c>
      <c r="AU196" s="52">
        <v>1</v>
      </c>
      <c r="AV196" s="52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4" t="s">
        <v>363</v>
      </c>
      <c r="BD196" s="54" t="s">
        <v>39</v>
      </c>
      <c r="BE196" s="55">
        <v>1</v>
      </c>
      <c r="BF196" s="54" t="s">
        <v>73</v>
      </c>
      <c r="BG196" s="55">
        <v>0</v>
      </c>
      <c r="BH196" s="55">
        <v>0</v>
      </c>
      <c r="BI196" s="55">
        <v>0</v>
      </c>
      <c r="BJ196" s="55">
        <v>0</v>
      </c>
      <c r="BK196" s="55">
        <v>1</v>
      </c>
      <c r="BL196" s="55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40" t="b">
        <f t="shared" si="52"/>
        <v>1</v>
      </c>
      <c r="M197" s="91" t="s">
        <v>361</v>
      </c>
      <c r="N197" s="91" t="s">
        <v>39</v>
      </c>
      <c r="O197" s="41">
        <v>1</v>
      </c>
      <c r="P197" s="91" t="s">
        <v>230</v>
      </c>
      <c r="Q197" s="41">
        <v>2</v>
      </c>
      <c r="R197" s="41">
        <v>0.03</v>
      </c>
      <c r="S197" s="41">
        <v>2</v>
      </c>
      <c r="T197" s="41">
        <v>0.03</v>
      </c>
      <c r="U197" s="41">
        <v>1</v>
      </c>
      <c r="V197" s="41">
        <v>1.4999999999999999E-2</v>
      </c>
      <c r="W197" s="41">
        <v>0</v>
      </c>
      <c r="X197" s="41">
        <v>0</v>
      </c>
      <c r="Y197" s="40" t="b">
        <f t="shared" si="85"/>
        <v>0</v>
      </c>
      <c r="Z197" s="41">
        <v>1</v>
      </c>
      <c r="AA197" s="91" t="s">
        <v>39</v>
      </c>
      <c r="AB197" s="41">
        <v>1</v>
      </c>
      <c r="AC197" s="91" t="s">
        <v>79</v>
      </c>
      <c r="AD197" s="41">
        <v>4</v>
      </c>
      <c r="AE197" s="41">
        <v>0.99399999999999999</v>
      </c>
      <c r="AF197" s="41">
        <v>3</v>
      </c>
      <c r="AG197" s="41">
        <v>0.59399999999999997</v>
      </c>
      <c r="AH197" s="41">
        <v>0</v>
      </c>
      <c r="AI197" s="41">
        <v>0</v>
      </c>
      <c r="AJ197" s="41">
        <v>0</v>
      </c>
      <c r="AK197" s="41">
        <v>0</v>
      </c>
      <c r="AL197" t="b">
        <f t="shared" si="86"/>
        <v>0</v>
      </c>
      <c r="AM197" s="51" t="s">
        <v>361</v>
      </c>
      <c r="AN197" s="51" t="s">
        <v>39</v>
      </c>
      <c r="AO197" s="52">
        <v>1</v>
      </c>
      <c r="AP197" s="51" t="s">
        <v>230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4" t="s">
        <v>361</v>
      </c>
      <c r="BD197" s="54" t="s">
        <v>39</v>
      </c>
      <c r="BE197" s="55">
        <v>1</v>
      </c>
      <c r="BF197" s="54" t="s">
        <v>230</v>
      </c>
      <c r="BG197" s="55">
        <v>0</v>
      </c>
      <c r="BH197" s="55">
        <v>0</v>
      </c>
      <c r="BI197" s="55">
        <v>0</v>
      </c>
      <c r="BJ197" s="55">
        <v>0</v>
      </c>
      <c r="BK197" s="55">
        <v>0</v>
      </c>
      <c r="BL197" s="55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40" t="b">
        <f t="shared" si="52"/>
        <v>1</v>
      </c>
      <c r="M198" s="91" t="s">
        <v>362</v>
      </c>
      <c r="N198" s="91" t="s">
        <v>39</v>
      </c>
      <c r="O198" s="41">
        <v>1</v>
      </c>
      <c r="P198" s="91" t="s">
        <v>79</v>
      </c>
      <c r="Q198" s="41">
        <v>4</v>
      </c>
      <c r="R198" s="41">
        <v>0.99399999999999999</v>
      </c>
      <c r="S198" s="41">
        <v>2</v>
      </c>
      <c r="T198" s="41">
        <v>0.19400000000000001</v>
      </c>
      <c r="U198" s="41">
        <v>0</v>
      </c>
      <c r="V198" s="41">
        <v>0</v>
      </c>
      <c r="W198" s="41">
        <v>0</v>
      </c>
      <c r="X198" s="41">
        <v>0</v>
      </c>
      <c r="Y198" s="40" t="b">
        <f t="shared" si="85"/>
        <v>0</v>
      </c>
      <c r="Z198" s="41">
        <v>1</v>
      </c>
      <c r="AA198" s="91" t="s">
        <v>39</v>
      </c>
      <c r="AB198" s="41">
        <v>1</v>
      </c>
      <c r="AC198" s="91" t="s">
        <v>101</v>
      </c>
      <c r="AD198" s="41">
        <v>3</v>
      </c>
      <c r="AE198" s="41">
        <v>6.3E-2</v>
      </c>
      <c r="AF198" s="41">
        <v>2</v>
      </c>
      <c r="AG198" s="41">
        <v>1.7999999999999999E-2</v>
      </c>
      <c r="AH198" s="41">
        <v>6</v>
      </c>
      <c r="AI198" s="41">
        <v>8.0000000000000002E-3</v>
      </c>
      <c r="AJ198" s="41">
        <v>1</v>
      </c>
      <c r="AK198" s="41">
        <v>4.4999999999999998E-2</v>
      </c>
      <c r="AL198" t="b">
        <f t="shared" si="86"/>
        <v>0</v>
      </c>
      <c r="AM198" s="51" t="s">
        <v>362</v>
      </c>
      <c r="AN198" s="51" t="s">
        <v>39</v>
      </c>
      <c r="AO198" s="52">
        <v>1</v>
      </c>
      <c r="AP198" s="51" t="s">
        <v>79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4" t="s">
        <v>362</v>
      </c>
      <c r="BD198" s="54" t="s">
        <v>39</v>
      </c>
      <c r="BE198" s="55">
        <v>1</v>
      </c>
      <c r="BF198" s="54" t="s">
        <v>79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40" t="b">
        <f t="shared" si="52"/>
        <v>1</v>
      </c>
      <c r="M199" s="91" t="s">
        <v>364</v>
      </c>
      <c r="N199" s="91" t="s">
        <v>39</v>
      </c>
      <c r="O199" s="41">
        <v>1</v>
      </c>
      <c r="P199" s="91" t="s">
        <v>101</v>
      </c>
      <c r="Q199" s="41">
        <v>3</v>
      </c>
      <c r="R199" s="41">
        <v>6.3E-2</v>
      </c>
      <c r="S199" s="41">
        <v>2</v>
      </c>
      <c r="T199" s="41">
        <v>1.7999999999999999E-2</v>
      </c>
      <c r="U199" s="41">
        <v>6</v>
      </c>
      <c r="V199" s="41">
        <v>8.0000000000000002E-3</v>
      </c>
      <c r="W199" s="41">
        <v>1</v>
      </c>
      <c r="X199" s="41">
        <v>4.4999999999999998E-2</v>
      </c>
      <c r="Y199" s="40" t="b">
        <f t="shared" si="85"/>
        <v>0</v>
      </c>
      <c r="Z199" s="41">
        <v>1</v>
      </c>
      <c r="AA199" s="91" t="s">
        <v>39</v>
      </c>
      <c r="AB199" s="41">
        <v>1</v>
      </c>
      <c r="AC199" s="91" t="s">
        <v>246</v>
      </c>
      <c r="AD199" s="41">
        <v>2</v>
      </c>
      <c r="AE199" s="41">
        <v>0.01</v>
      </c>
      <c r="AF199" s="41">
        <v>2</v>
      </c>
      <c r="AG199" s="41">
        <v>0.01</v>
      </c>
      <c r="AH199" s="41">
        <v>1</v>
      </c>
      <c r="AI199" s="41">
        <v>5.0000000000000001E-3</v>
      </c>
      <c r="AJ199" s="41">
        <v>0</v>
      </c>
      <c r="AK199" s="41">
        <v>0</v>
      </c>
      <c r="AL199" t="b">
        <f t="shared" si="86"/>
        <v>0</v>
      </c>
      <c r="AM199" s="51" t="s">
        <v>364</v>
      </c>
      <c r="AN199" s="51" t="s">
        <v>39</v>
      </c>
      <c r="AO199" s="52">
        <v>1</v>
      </c>
      <c r="AP199" s="51" t="s">
        <v>101</v>
      </c>
      <c r="AQ199" s="52">
        <v>0</v>
      </c>
      <c r="AR199" s="52">
        <v>0</v>
      </c>
      <c r="AS199" s="52">
        <v>0</v>
      </c>
      <c r="AT199" s="52">
        <v>0</v>
      </c>
      <c r="AU199" s="52">
        <v>1</v>
      </c>
      <c r="AV199" s="52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4" t="s">
        <v>364</v>
      </c>
      <c r="BD199" s="54" t="s">
        <v>39</v>
      </c>
      <c r="BE199" s="55">
        <v>1</v>
      </c>
      <c r="BF199" s="54" t="s">
        <v>101</v>
      </c>
      <c r="BG199" s="55">
        <v>0</v>
      </c>
      <c r="BH199" s="55">
        <v>0</v>
      </c>
      <c r="BI199" s="55">
        <v>0</v>
      </c>
      <c r="BJ199" s="55">
        <v>0</v>
      </c>
      <c r="BK199" s="55">
        <v>1</v>
      </c>
      <c r="BL199" s="55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40" t="b">
        <f t="shared" si="52"/>
        <v>1</v>
      </c>
      <c r="M200" s="91" t="s">
        <v>361</v>
      </c>
      <c r="N200" s="91" t="s">
        <v>39</v>
      </c>
      <c r="O200" s="41">
        <v>1</v>
      </c>
      <c r="P200" s="91" t="s">
        <v>246</v>
      </c>
      <c r="Q200" s="41">
        <v>2</v>
      </c>
      <c r="R200" s="41">
        <v>0.01</v>
      </c>
      <c r="S200" s="41">
        <v>1</v>
      </c>
      <c r="T200" s="41">
        <v>5.0000000000000001E-3</v>
      </c>
      <c r="U200" s="41">
        <v>1</v>
      </c>
      <c r="V200" s="41">
        <v>5.0000000000000001E-3</v>
      </c>
      <c r="W200" s="41">
        <v>0</v>
      </c>
      <c r="X200" s="41">
        <v>0</v>
      </c>
      <c r="Y200" s="40" t="b">
        <f t="shared" si="85"/>
        <v>0</v>
      </c>
      <c r="Z200" s="41">
        <v>1</v>
      </c>
      <c r="AA200" s="91" t="s">
        <v>39</v>
      </c>
      <c r="AB200" s="41">
        <v>1</v>
      </c>
      <c r="AC200" s="91" t="s">
        <v>231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1.4999999999999999E-2</v>
      </c>
      <c r="AJ200" s="41">
        <v>0</v>
      </c>
      <c r="AK200" s="41">
        <v>0</v>
      </c>
      <c r="AL200" t="b">
        <f t="shared" si="86"/>
        <v>0</v>
      </c>
      <c r="AM200" s="51" t="s">
        <v>361</v>
      </c>
      <c r="AN200" s="51" t="s">
        <v>39</v>
      </c>
      <c r="AO200" s="52">
        <v>1</v>
      </c>
      <c r="AP200" s="51" t="s">
        <v>246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4" t="s">
        <v>361</v>
      </c>
      <c r="BD200" s="54" t="s">
        <v>39</v>
      </c>
      <c r="BE200" s="55">
        <v>1</v>
      </c>
      <c r="BF200" s="54" t="s">
        <v>246</v>
      </c>
      <c r="BG200" s="55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40" t="b">
        <f t="shared" si="52"/>
        <v>1</v>
      </c>
      <c r="M201" s="91" t="s">
        <v>365</v>
      </c>
      <c r="N201" s="91" t="s">
        <v>39</v>
      </c>
      <c r="O201" s="41">
        <v>1</v>
      </c>
      <c r="P201" s="91" t="s">
        <v>231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1.4999999999999999E-2</v>
      </c>
      <c r="W201" s="41">
        <v>0</v>
      </c>
      <c r="X201" s="41">
        <v>0</v>
      </c>
      <c r="Y201" s="40" t="b">
        <f t="shared" si="85"/>
        <v>0</v>
      </c>
      <c r="Z201" s="41">
        <v>1</v>
      </c>
      <c r="AA201" s="91" t="s">
        <v>39</v>
      </c>
      <c r="AB201" s="41">
        <v>1</v>
      </c>
      <c r="AC201" s="91" t="s">
        <v>59</v>
      </c>
      <c r="AD201" s="41">
        <v>6</v>
      </c>
      <c r="AE201" s="41">
        <v>7.5999999999999998E-2</v>
      </c>
      <c r="AF201" s="41">
        <v>4</v>
      </c>
      <c r="AG201" s="41">
        <v>4.3999999999999997E-2</v>
      </c>
      <c r="AH201" s="41">
        <v>3</v>
      </c>
      <c r="AI201" s="41">
        <v>3.5500000000000004E-2</v>
      </c>
      <c r="AJ201" s="41">
        <v>1</v>
      </c>
      <c r="AK201" s="41">
        <v>1.4E-2</v>
      </c>
      <c r="AL201" t="b">
        <f t="shared" si="86"/>
        <v>0</v>
      </c>
      <c r="AM201" s="51" t="s">
        <v>365</v>
      </c>
      <c r="AN201" s="51" t="s">
        <v>39</v>
      </c>
      <c r="AO201" s="52">
        <v>1</v>
      </c>
      <c r="AP201" s="51" t="s">
        <v>231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4" t="s">
        <v>365</v>
      </c>
      <c r="BD201" s="54" t="s">
        <v>39</v>
      </c>
      <c r="BE201" s="55">
        <v>1</v>
      </c>
      <c r="BF201" s="54" t="s">
        <v>231</v>
      </c>
      <c r="BG201" s="55">
        <v>0</v>
      </c>
      <c r="BH201" s="55">
        <v>0</v>
      </c>
      <c r="BI201" s="55">
        <v>0</v>
      </c>
      <c r="BJ201" s="55">
        <v>0</v>
      </c>
      <c r="BK201" s="55">
        <v>0</v>
      </c>
      <c r="BL201" s="55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40" t="b">
        <f t="shared" si="52"/>
        <v>1</v>
      </c>
      <c r="M202" s="91" t="s">
        <v>361</v>
      </c>
      <c r="N202" s="91" t="s">
        <v>39</v>
      </c>
      <c r="O202" s="41">
        <v>1</v>
      </c>
      <c r="P202" s="91" t="s">
        <v>59</v>
      </c>
      <c r="Q202" s="41">
        <v>5</v>
      </c>
      <c r="R202" s="41">
        <v>5.7999999999999996E-2</v>
      </c>
      <c r="S202" s="41">
        <v>3</v>
      </c>
      <c r="T202" s="41">
        <v>2.8999999999999998E-2</v>
      </c>
      <c r="U202" s="41">
        <v>3</v>
      </c>
      <c r="V202" s="41">
        <v>3.5500000000000004E-2</v>
      </c>
      <c r="W202" s="41">
        <v>0</v>
      </c>
      <c r="X202" s="41">
        <v>0</v>
      </c>
      <c r="Y202" s="40" t="b">
        <f t="shared" si="85"/>
        <v>0</v>
      </c>
      <c r="Z202" s="41">
        <v>1</v>
      </c>
      <c r="AA202" s="91" t="s">
        <v>39</v>
      </c>
      <c r="AB202" s="41">
        <v>1</v>
      </c>
      <c r="AC202" s="91" t="s">
        <v>306</v>
      </c>
      <c r="AD202" s="41">
        <v>1</v>
      </c>
      <c r="AE202" s="41">
        <v>2.8E-3</v>
      </c>
      <c r="AF202" s="41">
        <v>1</v>
      </c>
      <c r="AG202" s="41">
        <v>2.8E-3</v>
      </c>
      <c r="AH202" s="41">
        <v>0</v>
      </c>
      <c r="AI202" s="41">
        <v>0</v>
      </c>
      <c r="AJ202" s="41">
        <v>0</v>
      </c>
      <c r="AK202" s="41">
        <v>0</v>
      </c>
      <c r="AL202" t="b">
        <f t="shared" si="86"/>
        <v>0</v>
      </c>
      <c r="AM202" s="51" t="s">
        <v>361</v>
      </c>
      <c r="AN202" s="51" t="s">
        <v>39</v>
      </c>
      <c r="AO202" s="52">
        <v>1</v>
      </c>
      <c r="AP202" s="51" t="s">
        <v>59</v>
      </c>
      <c r="AQ202" s="52">
        <v>1</v>
      </c>
      <c r="AR202" s="52">
        <v>1.4E-2</v>
      </c>
      <c r="AS202" s="52">
        <v>0</v>
      </c>
      <c r="AT202" s="52">
        <v>0</v>
      </c>
      <c r="AU202" s="52">
        <v>0</v>
      </c>
      <c r="AV202" s="52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4" t="s">
        <v>361</v>
      </c>
      <c r="BD202" s="54" t="s">
        <v>39</v>
      </c>
      <c r="BE202" s="55">
        <v>1</v>
      </c>
      <c r="BF202" s="54" t="s">
        <v>59</v>
      </c>
      <c r="BG202" s="55">
        <v>1</v>
      </c>
      <c r="BH202" s="55">
        <v>1.4E-2</v>
      </c>
      <c r="BI202" s="55">
        <v>0</v>
      </c>
      <c r="BJ202" s="55">
        <v>0</v>
      </c>
      <c r="BK202" s="55">
        <v>0</v>
      </c>
      <c r="BL202" s="55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40" t="b">
        <f t="shared" si="52"/>
        <v>1</v>
      </c>
      <c r="M203" s="91" t="s">
        <v>362</v>
      </c>
      <c r="N203" s="91" t="s">
        <v>39</v>
      </c>
      <c r="O203" s="41">
        <v>1</v>
      </c>
      <c r="P203" s="91" t="s">
        <v>306</v>
      </c>
      <c r="Q203" s="41">
        <v>1</v>
      </c>
      <c r="R203" s="41">
        <v>2.8E-3</v>
      </c>
      <c r="S203" s="41">
        <v>1</v>
      </c>
      <c r="T203" s="41">
        <v>2.8E-3</v>
      </c>
      <c r="U203" s="41">
        <v>0</v>
      </c>
      <c r="V203" s="41">
        <v>0</v>
      </c>
      <c r="W203" s="41">
        <v>0</v>
      </c>
      <c r="X203" s="41">
        <v>0</v>
      </c>
      <c r="Y203" s="40" t="b">
        <f t="shared" si="85"/>
        <v>0</v>
      </c>
      <c r="Z203" s="41">
        <v>1</v>
      </c>
      <c r="AA203" s="91" t="s">
        <v>39</v>
      </c>
      <c r="AB203" s="41">
        <v>1</v>
      </c>
      <c r="AC203" s="91" t="s">
        <v>156</v>
      </c>
      <c r="AD203" s="41">
        <v>1</v>
      </c>
      <c r="AE203" s="41">
        <v>1.4999999999999999E-2</v>
      </c>
      <c r="AF203" s="41">
        <v>1</v>
      </c>
      <c r="AG203" s="41">
        <v>1.4999999999999999E-2</v>
      </c>
      <c r="AH203" s="41">
        <v>1</v>
      </c>
      <c r="AI203" s="41">
        <v>1.4999999999999999E-2</v>
      </c>
      <c r="AJ203" s="41">
        <v>0</v>
      </c>
      <c r="AK203" s="41">
        <v>0</v>
      </c>
      <c r="AL203" t="b">
        <f t="shared" si="86"/>
        <v>0</v>
      </c>
      <c r="AM203" s="51" t="s">
        <v>362</v>
      </c>
      <c r="AN203" s="51" t="s">
        <v>39</v>
      </c>
      <c r="AO203" s="52">
        <v>1</v>
      </c>
      <c r="AP203" s="51" t="s">
        <v>306</v>
      </c>
      <c r="AQ203" s="52">
        <v>1</v>
      </c>
      <c r="AR203" s="52">
        <v>2.8E-3</v>
      </c>
      <c r="AS203" s="52">
        <v>1</v>
      </c>
      <c r="AT203" s="52">
        <v>2.8E-3</v>
      </c>
      <c r="AU203" s="52">
        <v>0</v>
      </c>
      <c r="AV203" s="52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4" t="s">
        <v>362</v>
      </c>
      <c r="BD203" s="54" t="s">
        <v>39</v>
      </c>
      <c r="BE203" s="55">
        <v>1</v>
      </c>
      <c r="BF203" s="54" t="s">
        <v>306</v>
      </c>
      <c r="BG203" s="55">
        <v>1</v>
      </c>
      <c r="BH203" s="55">
        <v>2.8E-3</v>
      </c>
      <c r="BI203" s="55">
        <v>1</v>
      </c>
      <c r="BJ203" s="55">
        <v>2.8E-3</v>
      </c>
      <c r="BK203" s="55">
        <v>0</v>
      </c>
      <c r="BL203" s="55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0" t="b">
        <f t="shared" si="52"/>
        <v>1</v>
      </c>
      <c r="M204" s="91" t="s">
        <v>363</v>
      </c>
      <c r="N204" s="91" t="s">
        <v>39</v>
      </c>
      <c r="O204" s="41">
        <v>1</v>
      </c>
      <c r="P204" s="91" t="s">
        <v>156</v>
      </c>
      <c r="Q204" s="41">
        <v>1</v>
      </c>
      <c r="R204" s="41">
        <v>1.4999999999999999E-2</v>
      </c>
      <c r="S204" s="41">
        <v>1</v>
      </c>
      <c r="T204" s="41">
        <v>1.4999999999999999E-2</v>
      </c>
      <c r="U204" s="41">
        <v>0</v>
      </c>
      <c r="V204" s="41">
        <v>0</v>
      </c>
      <c r="W204" s="41">
        <v>0</v>
      </c>
      <c r="X204" s="41">
        <v>0</v>
      </c>
      <c r="Y204" s="40" t="b">
        <f t="shared" si="85"/>
        <v>0</v>
      </c>
      <c r="Z204" s="41">
        <v>1</v>
      </c>
      <c r="AA204" s="91" t="s">
        <v>39</v>
      </c>
      <c r="AB204" s="41">
        <v>1</v>
      </c>
      <c r="AC204" s="91" t="s">
        <v>307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t="b">
        <f t="shared" si="86"/>
        <v>0</v>
      </c>
      <c r="AM204" s="51" t="s">
        <v>363</v>
      </c>
      <c r="AN204" s="51" t="s">
        <v>39</v>
      </c>
      <c r="AO204" s="52">
        <v>1</v>
      </c>
      <c r="AP204" s="51" t="s">
        <v>156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4" t="s">
        <v>363</v>
      </c>
      <c r="BD204" s="54" t="s">
        <v>39</v>
      </c>
      <c r="BE204" s="55">
        <v>1</v>
      </c>
      <c r="BF204" s="54" t="s">
        <v>156</v>
      </c>
      <c r="BG204" s="55">
        <v>0</v>
      </c>
      <c r="BH204" s="55">
        <v>0</v>
      </c>
      <c r="BI204" s="55">
        <v>0</v>
      </c>
      <c r="BJ204" s="55">
        <v>0</v>
      </c>
      <c r="BK204" s="55">
        <v>0</v>
      </c>
      <c r="BL204" s="55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40" t="b">
        <f t="shared" ref="L205:L236" si="87">C205=P205</f>
        <v>1</v>
      </c>
      <c r="M205" s="91" t="s">
        <v>363</v>
      </c>
      <c r="N205" s="91" t="s">
        <v>39</v>
      </c>
      <c r="O205" s="41">
        <v>1</v>
      </c>
      <c r="P205" s="91" t="s">
        <v>307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0" t="b">
        <f t="shared" si="85"/>
        <v>0</v>
      </c>
      <c r="Z205" s="41">
        <v>1</v>
      </c>
      <c r="AA205" s="91" t="s">
        <v>39</v>
      </c>
      <c r="AB205" s="41">
        <v>1</v>
      </c>
      <c r="AC205" s="91" t="s">
        <v>88</v>
      </c>
      <c r="AD205" s="41">
        <v>14</v>
      </c>
      <c r="AE205" s="41">
        <v>0.15800000000000003</v>
      </c>
      <c r="AF205" s="41">
        <v>14</v>
      </c>
      <c r="AG205" s="41">
        <v>0.15900000000000003</v>
      </c>
      <c r="AH205" s="41">
        <v>16</v>
      </c>
      <c r="AI205" s="41">
        <v>0.161</v>
      </c>
      <c r="AJ205" s="41">
        <v>1</v>
      </c>
      <c r="AK205" s="41">
        <v>5.0000000000000001E-3</v>
      </c>
      <c r="AL205" t="b">
        <f t="shared" si="86"/>
        <v>0</v>
      </c>
      <c r="AM205" s="51" t="s">
        <v>363</v>
      </c>
      <c r="AN205" s="51" t="s">
        <v>39</v>
      </c>
      <c r="AO205" s="52">
        <v>1</v>
      </c>
      <c r="AP205" s="51" t="s">
        <v>307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54" t="s">
        <v>363</v>
      </c>
      <c r="BD205" s="54" t="s">
        <v>39</v>
      </c>
      <c r="BE205" s="55">
        <v>1</v>
      </c>
      <c r="BF205" s="54" t="s">
        <v>307</v>
      </c>
      <c r="BG205" s="55">
        <v>0</v>
      </c>
      <c r="BH205" s="55">
        <v>0</v>
      </c>
      <c r="BI205" s="55">
        <v>0</v>
      </c>
      <c r="BJ205" s="55">
        <v>0</v>
      </c>
      <c r="BK205" s="55">
        <v>0</v>
      </c>
      <c r="BL205" s="55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40" t="b">
        <f t="shared" si="87"/>
        <v>1</v>
      </c>
      <c r="M206" s="91" t="s">
        <v>363</v>
      </c>
      <c r="N206" s="91" t="s">
        <v>39</v>
      </c>
      <c r="O206" s="41">
        <v>1</v>
      </c>
      <c r="P206" s="91" t="s">
        <v>88</v>
      </c>
      <c r="Q206" s="41">
        <v>10</v>
      </c>
      <c r="R206" s="41">
        <v>0.124</v>
      </c>
      <c r="S206" s="41">
        <v>10</v>
      </c>
      <c r="T206" s="41">
        <v>0.125</v>
      </c>
      <c r="U206" s="41">
        <v>12</v>
      </c>
      <c r="V206" s="41">
        <v>0.14000000000000001</v>
      </c>
      <c r="W206" s="41">
        <v>1</v>
      </c>
      <c r="X206" s="41">
        <v>5.0000000000000001E-3</v>
      </c>
      <c r="Y206" s="40" t="b">
        <f t="shared" si="85"/>
        <v>0</v>
      </c>
      <c r="Z206" s="41">
        <v>1</v>
      </c>
      <c r="AA206" s="91" t="s">
        <v>39</v>
      </c>
      <c r="AB206" s="41">
        <v>1</v>
      </c>
      <c r="AC206" s="91" t="s">
        <v>308</v>
      </c>
      <c r="AD206" s="41">
        <v>1</v>
      </c>
      <c r="AE206" s="41">
        <v>0.01</v>
      </c>
      <c r="AF206" s="41">
        <v>1</v>
      </c>
      <c r="AG206" s="41">
        <v>0.01</v>
      </c>
      <c r="AH206" s="41">
        <v>0</v>
      </c>
      <c r="AI206" s="41">
        <v>0</v>
      </c>
      <c r="AJ206" s="41">
        <v>0</v>
      </c>
      <c r="AK206" s="41">
        <v>0</v>
      </c>
      <c r="AL206" t="b">
        <f t="shared" si="86"/>
        <v>0</v>
      </c>
      <c r="AM206" s="51" t="s">
        <v>363</v>
      </c>
      <c r="AN206" s="51" t="s">
        <v>39</v>
      </c>
      <c r="AO206" s="52">
        <v>1</v>
      </c>
      <c r="AP206" s="51" t="s">
        <v>88</v>
      </c>
      <c r="AQ206" s="52">
        <v>0</v>
      </c>
      <c r="AR206" s="52">
        <v>0</v>
      </c>
      <c r="AS206" s="52">
        <v>1</v>
      </c>
      <c r="AT206" s="52">
        <v>6.5000000000000002E-2</v>
      </c>
      <c r="AU206" s="52">
        <v>0</v>
      </c>
      <c r="AV206" s="52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54" t="s">
        <v>363</v>
      </c>
      <c r="BD206" s="54" t="s">
        <v>39</v>
      </c>
      <c r="BE206" s="55">
        <v>1</v>
      </c>
      <c r="BF206" s="54" t="s">
        <v>88</v>
      </c>
      <c r="BG206" s="55">
        <v>0</v>
      </c>
      <c r="BH206" s="55">
        <v>0</v>
      </c>
      <c r="BI206" s="55">
        <v>1</v>
      </c>
      <c r="BJ206" s="55">
        <v>6.5000000000000002E-2</v>
      </c>
      <c r="BK206" s="55">
        <v>0</v>
      </c>
      <c r="BL206" s="55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40" t="b">
        <f t="shared" si="87"/>
        <v>1</v>
      </c>
      <c r="M207" s="91" t="s">
        <v>364</v>
      </c>
      <c r="N207" s="91" t="s">
        <v>39</v>
      </c>
      <c r="O207" s="41">
        <v>1</v>
      </c>
      <c r="P207" s="91" t="s">
        <v>308</v>
      </c>
      <c r="Q207" s="41">
        <v>1</v>
      </c>
      <c r="R207" s="41">
        <v>0.01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0" t="b">
        <f t="shared" si="85"/>
        <v>0</v>
      </c>
      <c r="Z207" s="41">
        <v>1</v>
      </c>
      <c r="AA207" s="91" t="s">
        <v>39</v>
      </c>
      <c r="AB207" s="41">
        <v>1</v>
      </c>
      <c r="AC207" s="91" t="s">
        <v>164</v>
      </c>
      <c r="AD207" s="41">
        <v>5</v>
      </c>
      <c r="AE207" s="41">
        <v>5.4099999999999995E-2</v>
      </c>
      <c r="AF207" s="41">
        <v>4</v>
      </c>
      <c r="AG207" s="41">
        <v>4.6099999999999995E-2</v>
      </c>
      <c r="AH207" s="41">
        <v>3</v>
      </c>
      <c r="AI207" s="41">
        <v>4.4999999999999998E-2</v>
      </c>
      <c r="AJ207" s="41">
        <v>1</v>
      </c>
      <c r="AK207" s="41">
        <v>8.0000000000000002E-3</v>
      </c>
      <c r="AL207" t="b">
        <f t="shared" si="86"/>
        <v>0</v>
      </c>
      <c r="AM207" s="51" t="s">
        <v>364</v>
      </c>
      <c r="AN207" s="51" t="s">
        <v>39</v>
      </c>
      <c r="AO207" s="52">
        <v>1</v>
      </c>
      <c r="AP207" s="51" t="s">
        <v>308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54" t="s">
        <v>364</v>
      </c>
      <c r="BD207" s="54" t="s">
        <v>39</v>
      </c>
      <c r="BE207" s="55">
        <v>1</v>
      </c>
      <c r="BF207" s="54" t="s">
        <v>308</v>
      </c>
      <c r="BG207" s="55">
        <v>0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40" t="b">
        <f t="shared" si="87"/>
        <v>1</v>
      </c>
      <c r="M208" s="91" t="s">
        <v>362</v>
      </c>
      <c r="N208" s="91" t="s">
        <v>39</v>
      </c>
      <c r="O208" s="41">
        <v>1</v>
      </c>
      <c r="P208" s="91" t="s">
        <v>164</v>
      </c>
      <c r="Q208" s="41">
        <v>4</v>
      </c>
      <c r="R208" s="41">
        <v>5.2999999999999999E-2</v>
      </c>
      <c r="S208" s="41">
        <v>3</v>
      </c>
      <c r="T208" s="41">
        <v>4.4999999999999998E-2</v>
      </c>
      <c r="U208" s="41">
        <v>1</v>
      </c>
      <c r="V208" s="41">
        <v>1.4999999999999999E-2</v>
      </c>
      <c r="W208" s="41">
        <v>1</v>
      </c>
      <c r="X208" s="41">
        <v>8.0000000000000002E-3</v>
      </c>
      <c r="Y208" s="40" t="b">
        <f t="shared" si="85"/>
        <v>0</v>
      </c>
      <c r="Z208" s="41">
        <v>1</v>
      </c>
      <c r="AA208" s="91" t="s">
        <v>39</v>
      </c>
      <c r="AB208" s="41">
        <v>1</v>
      </c>
      <c r="AC208" s="91" t="s">
        <v>309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t="b">
        <f t="shared" si="86"/>
        <v>0</v>
      </c>
      <c r="AM208" s="51" t="s">
        <v>362</v>
      </c>
      <c r="AN208" s="51" t="s">
        <v>39</v>
      </c>
      <c r="AO208" s="52">
        <v>1</v>
      </c>
      <c r="AP208" s="51" t="s">
        <v>164</v>
      </c>
      <c r="AQ208" s="52">
        <v>0</v>
      </c>
      <c r="AR208" s="52">
        <v>0</v>
      </c>
      <c r="AS208" s="52">
        <v>1</v>
      </c>
      <c r="AT208" s="52">
        <v>1.4999999999999999E-2</v>
      </c>
      <c r="AU208" s="52">
        <v>0</v>
      </c>
      <c r="AV208" s="52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54" t="s">
        <v>362</v>
      </c>
      <c r="BD208" s="54" t="s">
        <v>39</v>
      </c>
      <c r="BE208" s="55">
        <v>1</v>
      </c>
      <c r="BF208" s="54" t="s">
        <v>164</v>
      </c>
      <c r="BG208" s="55">
        <v>0</v>
      </c>
      <c r="BH208" s="55">
        <v>0</v>
      </c>
      <c r="BI208" s="55">
        <v>1</v>
      </c>
      <c r="BJ208" s="55">
        <v>1.4999999999999999E-2</v>
      </c>
      <c r="BK208" s="55">
        <v>0</v>
      </c>
      <c r="BL208" s="55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0" t="b">
        <f t="shared" si="87"/>
        <v>1</v>
      </c>
      <c r="M209" s="91" t="s">
        <v>362</v>
      </c>
      <c r="N209" s="91" t="s">
        <v>39</v>
      </c>
      <c r="O209" s="41">
        <v>1</v>
      </c>
      <c r="P209" s="91" t="s">
        <v>309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0" t="b">
        <f t="shared" si="85"/>
        <v>0</v>
      </c>
      <c r="Z209" s="41">
        <v>1</v>
      </c>
      <c r="AA209" s="91" t="s">
        <v>39</v>
      </c>
      <c r="AB209" s="41">
        <v>1</v>
      </c>
      <c r="AC209" s="91" t="s">
        <v>55</v>
      </c>
      <c r="AD209" s="41">
        <v>11</v>
      </c>
      <c r="AE209" s="41">
        <v>0.11600000000000001</v>
      </c>
      <c r="AF209" s="41">
        <v>10</v>
      </c>
      <c r="AG209" s="41">
        <v>0.10100000000000001</v>
      </c>
      <c r="AH209" s="41">
        <v>8</v>
      </c>
      <c r="AI209" s="41">
        <v>8.199999999999999E-2</v>
      </c>
      <c r="AJ209" s="41">
        <v>1</v>
      </c>
      <c r="AK209" s="41">
        <v>1.4999999999999999E-2</v>
      </c>
      <c r="AL209" t="b">
        <f t="shared" si="86"/>
        <v>0</v>
      </c>
      <c r="AM209" s="51" t="s">
        <v>362</v>
      </c>
      <c r="AN209" s="51" t="s">
        <v>39</v>
      </c>
      <c r="AO209" s="52">
        <v>1</v>
      </c>
      <c r="AP209" s="51" t="s">
        <v>309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54" t="s">
        <v>362</v>
      </c>
      <c r="BD209" s="54" t="s">
        <v>39</v>
      </c>
      <c r="BE209" s="55">
        <v>1</v>
      </c>
      <c r="BF209" s="54" t="s">
        <v>309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40" t="b">
        <f t="shared" si="87"/>
        <v>1</v>
      </c>
      <c r="M210" s="91" t="s">
        <v>363</v>
      </c>
      <c r="N210" s="91" t="s">
        <v>39</v>
      </c>
      <c r="O210" s="41">
        <v>1</v>
      </c>
      <c r="P210" s="91" t="s">
        <v>55</v>
      </c>
      <c r="Q210" s="41">
        <v>10</v>
      </c>
      <c r="R210" s="41">
        <v>0.109</v>
      </c>
      <c r="S210" s="41">
        <v>9</v>
      </c>
      <c r="T210" s="41">
        <v>9.4E-2</v>
      </c>
      <c r="U210" s="41">
        <v>4</v>
      </c>
      <c r="V210" s="41">
        <v>4.7E-2</v>
      </c>
      <c r="W210" s="41">
        <v>0</v>
      </c>
      <c r="X210" s="41">
        <v>0</v>
      </c>
      <c r="Y210" s="40" t="b">
        <f t="shared" si="85"/>
        <v>0</v>
      </c>
      <c r="Z210" s="41">
        <v>1</v>
      </c>
      <c r="AA210" s="91" t="s">
        <v>39</v>
      </c>
      <c r="AB210" s="41">
        <v>1</v>
      </c>
      <c r="AC210" s="91" t="s">
        <v>310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t="b">
        <f t="shared" si="86"/>
        <v>0</v>
      </c>
      <c r="AM210" s="51" t="s">
        <v>363</v>
      </c>
      <c r="AN210" s="51" t="s">
        <v>39</v>
      </c>
      <c r="AO210" s="52">
        <v>1</v>
      </c>
      <c r="AP210" s="51" t="s">
        <v>55</v>
      </c>
      <c r="AQ210" s="52">
        <v>0</v>
      </c>
      <c r="AR210" s="52">
        <v>0</v>
      </c>
      <c r="AS210" s="52">
        <v>4</v>
      </c>
      <c r="AT210" s="52">
        <v>4.1000000000000002E-2</v>
      </c>
      <c r="AU210" s="52">
        <v>1</v>
      </c>
      <c r="AV210" s="52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54" t="s">
        <v>363</v>
      </c>
      <c r="BD210" s="54" t="s">
        <v>39</v>
      </c>
      <c r="BE210" s="55">
        <v>1</v>
      </c>
      <c r="BF210" s="54" t="s">
        <v>55</v>
      </c>
      <c r="BG210" s="55">
        <v>0</v>
      </c>
      <c r="BH210" s="55">
        <v>0</v>
      </c>
      <c r="BI210" s="55">
        <v>4</v>
      </c>
      <c r="BJ210" s="55">
        <v>4.1000000000000002E-2</v>
      </c>
      <c r="BK210" s="55">
        <v>1</v>
      </c>
      <c r="BL210" s="55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0" t="b">
        <f t="shared" si="87"/>
        <v>1</v>
      </c>
      <c r="M211" s="91" t="s">
        <v>365</v>
      </c>
      <c r="N211" s="91" t="s">
        <v>39</v>
      </c>
      <c r="O211" s="41">
        <v>1</v>
      </c>
      <c r="P211" s="91" t="s">
        <v>310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0" t="b">
        <f t="shared" si="85"/>
        <v>0</v>
      </c>
      <c r="Z211" s="41">
        <v>1</v>
      </c>
      <c r="AA211" s="91" t="s">
        <v>39</v>
      </c>
      <c r="AB211" s="41">
        <v>1</v>
      </c>
      <c r="AC211" s="91" t="s">
        <v>311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t="b">
        <f t="shared" si="86"/>
        <v>0</v>
      </c>
      <c r="AM211" s="51" t="s">
        <v>365</v>
      </c>
      <c r="AN211" s="51" t="s">
        <v>39</v>
      </c>
      <c r="AO211" s="52">
        <v>1</v>
      </c>
      <c r="AP211" s="51" t="s">
        <v>310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54" t="s">
        <v>365</v>
      </c>
      <c r="BD211" s="54" t="s">
        <v>39</v>
      </c>
      <c r="BE211" s="55">
        <v>1</v>
      </c>
      <c r="BF211" s="54" t="s">
        <v>310</v>
      </c>
      <c r="BG211" s="55">
        <v>0</v>
      </c>
      <c r="BH211" s="55">
        <v>0</v>
      </c>
      <c r="BI211" s="55">
        <v>0</v>
      </c>
      <c r="BJ211" s="55">
        <v>0</v>
      </c>
      <c r="BK211" s="55">
        <v>0</v>
      </c>
      <c r="BL211" s="55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40" t="b">
        <f t="shared" si="87"/>
        <v>1</v>
      </c>
      <c r="M212" s="91" t="s">
        <v>361</v>
      </c>
      <c r="N212" s="91" t="s">
        <v>39</v>
      </c>
      <c r="O212" s="41">
        <v>1</v>
      </c>
      <c r="P212" s="91" t="s">
        <v>311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0" t="b">
        <f t="shared" si="85"/>
        <v>0</v>
      </c>
      <c r="Z212" s="41">
        <v>1</v>
      </c>
      <c r="AA212" s="91" t="s">
        <v>39</v>
      </c>
      <c r="AB212" s="41">
        <v>1</v>
      </c>
      <c r="AC212" s="91" t="s">
        <v>247</v>
      </c>
      <c r="AD212" s="41">
        <v>1</v>
      </c>
      <c r="AE212" s="41">
        <v>4.0000000000000001E-3</v>
      </c>
      <c r="AF212" s="41">
        <v>1</v>
      </c>
      <c r="AG212" s="41">
        <v>4.0000000000000001E-3</v>
      </c>
      <c r="AH212" s="41">
        <v>2</v>
      </c>
      <c r="AI212" s="41">
        <v>8.0000000000000002E-3</v>
      </c>
      <c r="AJ212" s="41">
        <v>0</v>
      </c>
      <c r="AK212" s="41">
        <v>0</v>
      </c>
      <c r="AL212" t="b">
        <f t="shared" si="86"/>
        <v>0</v>
      </c>
      <c r="AM212" s="51" t="s">
        <v>361</v>
      </c>
      <c r="AN212" s="51" t="s">
        <v>39</v>
      </c>
      <c r="AO212" s="52">
        <v>1</v>
      </c>
      <c r="AP212" s="51" t="s">
        <v>311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54" t="s">
        <v>361</v>
      </c>
      <c r="BD212" s="54" t="s">
        <v>39</v>
      </c>
      <c r="BE212" s="55">
        <v>1</v>
      </c>
      <c r="BF212" s="54" t="s">
        <v>311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40" t="b">
        <f t="shared" si="87"/>
        <v>1</v>
      </c>
      <c r="M213" s="91" t="s">
        <v>361</v>
      </c>
      <c r="N213" s="91" t="s">
        <v>39</v>
      </c>
      <c r="O213" s="41">
        <v>1</v>
      </c>
      <c r="P213" s="91" t="s">
        <v>247</v>
      </c>
      <c r="Q213" s="41">
        <v>1</v>
      </c>
      <c r="R213" s="41">
        <v>4.0000000000000001E-3</v>
      </c>
      <c r="S213" s="41">
        <v>1</v>
      </c>
      <c r="T213" s="41">
        <v>4.0000000000000001E-3</v>
      </c>
      <c r="U213" s="41">
        <v>2</v>
      </c>
      <c r="V213" s="41">
        <v>8.0000000000000002E-3</v>
      </c>
      <c r="W213" s="41">
        <v>0</v>
      </c>
      <c r="X213" s="41">
        <v>0</v>
      </c>
      <c r="Y213" s="40" t="b">
        <f t="shared" si="85"/>
        <v>0</v>
      </c>
      <c r="Z213" s="41">
        <v>1</v>
      </c>
      <c r="AA213" s="91" t="s">
        <v>39</v>
      </c>
      <c r="AB213" s="41">
        <v>1</v>
      </c>
      <c r="AC213" s="91" t="s">
        <v>232</v>
      </c>
      <c r="AD213" s="41">
        <v>1</v>
      </c>
      <c r="AE213" s="41">
        <v>5.0000000000000001E-3</v>
      </c>
      <c r="AF213" s="41">
        <v>1</v>
      </c>
      <c r="AG213" s="41">
        <v>5.0000000000000001E-3</v>
      </c>
      <c r="AH213" s="41">
        <v>2</v>
      </c>
      <c r="AI213" s="41">
        <v>0.02</v>
      </c>
      <c r="AJ213" s="41">
        <v>0</v>
      </c>
      <c r="AK213" s="41">
        <v>0</v>
      </c>
      <c r="AL213" t="b">
        <f t="shared" si="86"/>
        <v>0</v>
      </c>
      <c r="AM213" s="51" t="s">
        <v>361</v>
      </c>
      <c r="AN213" s="51" t="s">
        <v>39</v>
      </c>
      <c r="AO213" s="52">
        <v>1</v>
      </c>
      <c r="AP213" s="51" t="s">
        <v>247</v>
      </c>
      <c r="AQ213" s="52">
        <v>0</v>
      </c>
      <c r="AR213" s="52">
        <v>0</v>
      </c>
      <c r="AS213" s="52">
        <v>0</v>
      </c>
      <c r="AT213" s="52">
        <v>0</v>
      </c>
      <c r="AU213" s="52">
        <v>1</v>
      </c>
      <c r="AV213" s="52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54" t="s">
        <v>361</v>
      </c>
      <c r="BD213" s="54" t="s">
        <v>39</v>
      </c>
      <c r="BE213" s="55">
        <v>1</v>
      </c>
      <c r="BF213" s="54" t="s">
        <v>247</v>
      </c>
      <c r="BG213" s="55">
        <v>0</v>
      </c>
      <c r="BH213" s="55">
        <v>0</v>
      </c>
      <c r="BI213" s="55">
        <v>0</v>
      </c>
      <c r="BJ213" s="55">
        <v>0</v>
      </c>
      <c r="BK213" s="55">
        <v>1</v>
      </c>
      <c r="BL213" s="55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40" t="b">
        <f t="shared" si="87"/>
        <v>1</v>
      </c>
      <c r="M214" s="91" t="s">
        <v>365</v>
      </c>
      <c r="N214" s="91" t="s">
        <v>39</v>
      </c>
      <c r="O214" s="41">
        <v>1</v>
      </c>
      <c r="P214" s="91" t="s">
        <v>232</v>
      </c>
      <c r="Q214" s="41">
        <v>1</v>
      </c>
      <c r="R214" s="41">
        <v>5.0000000000000001E-3</v>
      </c>
      <c r="S214" s="41">
        <v>1</v>
      </c>
      <c r="T214" s="41">
        <v>5.0000000000000001E-3</v>
      </c>
      <c r="U214" s="41">
        <v>2</v>
      </c>
      <c r="V214" s="41">
        <v>0.02</v>
      </c>
      <c r="W214" s="41">
        <v>0</v>
      </c>
      <c r="X214" s="41">
        <v>0</v>
      </c>
      <c r="Y214" s="40" t="b">
        <f t="shared" si="85"/>
        <v>0</v>
      </c>
      <c r="Z214" s="41">
        <v>1</v>
      </c>
      <c r="AA214" s="91" t="s">
        <v>39</v>
      </c>
      <c r="AB214" s="41">
        <v>1</v>
      </c>
      <c r="AC214" s="91" t="s">
        <v>157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t="b">
        <f t="shared" si="86"/>
        <v>0</v>
      </c>
      <c r="AM214" s="51" t="s">
        <v>365</v>
      </c>
      <c r="AN214" s="51" t="s">
        <v>39</v>
      </c>
      <c r="AO214" s="52">
        <v>1</v>
      </c>
      <c r="AP214" s="51" t="s">
        <v>232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54" t="s">
        <v>365</v>
      </c>
      <c r="BD214" s="54" t="s">
        <v>39</v>
      </c>
      <c r="BE214" s="55">
        <v>1</v>
      </c>
      <c r="BF214" s="54" t="s">
        <v>232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40" t="b">
        <f t="shared" si="87"/>
        <v>1</v>
      </c>
      <c r="M215" s="91" t="s">
        <v>362</v>
      </c>
      <c r="N215" s="91" t="s">
        <v>39</v>
      </c>
      <c r="O215" s="41">
        <v>1</v>
      </c>
      <c r="P215" s="91" t="s">
        <v>157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0" t="b">
        <f t="shared" ref="Y215:Y246" si="97">P215=AC225</f>
        <v>0</v>
      </c>
      <c r="Z215" s="41">
        <v>1</v>
      </c>
      <c r="AA215" s="91" t="s">
        <v>39</v>
      </c>
      <c r="AB215" s="41">
        <v>1</v>
      </c>
      <c r="AC215" s="91" t="s">
        <v>411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1.4999999999999999E-2</v>
      </c>
      <c r="AJ215" s="41">
        <v>0</v>
      </c>
      <c r="AK215" s="41">
        <v>0</v>
      </c>
      <c r="AL215" t="b">
        <f t="shared" ref="AL215:AL246" si="98">AP215=AC225</f>
        <v>0</v>
      </c>
      <c r="AM215" s="51" t="s">
        <v>362</v>
      </c>
      <c r="AN215" s="51" t="s">
        <v>39</v>
      </c>
      <c r="AO215" s="52">
        <v>1</v>
      </c>
      <c r="AP215" s="51" t="s">
        <v>157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54" t="s">
        <v>362</v>
      </c>
      <c r="BD215" s="54" t="s">
        <v>39</v>
      </c>
      <c r="BE215" s="55">
        <v>1</v>
      </c>
      <c r="BF215" s="54" t="s">
        <v>157</v>
      </c>
      <c r="BG215" s="55">
        <v>0</v>
      </c>
      <c r="BH215" s="55">
        <v>0</v>
      </c>
      <c r="BI215" s="55">
        <v>0</v>
      </c>
      <c r="BJ215" s="55">
        <v>0</v>
      </c>
      <c r="BK215" s="55">
        <v>0</v>
      </c>
      <c r="BL215" s="55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40" t="b">
        <f t="shared" si="87"/>
        <v>1</v>
      </c>
      <c r="M216" s="91" t="s">
        <v>364</v>
      </c>
      <c r="N216" s="91" t="s">
        <v>39</v>
      </c>
      <c r="O216" s="41">
        <v>1</v>
      </c>
      <c r="P216" s="91" t="s">
        <v>233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1.4999999999999999E-2</v>
      </c>
      <c r="W216" s="41">
        <v>0</v>
      </c>
      <c r="X216" s="41">
        <v>0</v>
      </c>
      <c r="Y216" s="40" t="b">
        <f t="shared" si="97"/>
        <v>0</v>
      </c>
      <c r="Z216" s="41">
        <v>1</v>
      </c>
      <c r="AA216" s="91" t="s">
        <v>39</v>
      </c>
      <c r="AB216" s="41">
        <v>1</v>
      </c>
      <c r="AC216" s="91" t="s">
        <v>109</v>
      </c>
      <c r="AD216" s="41">
        <v>1</v>
      </c>
      <c r="AE216" s="41">
        <v>0.01</v>
      </c>
      <c r="AF216" s="41">
        <v>0</v>
      </c>
      <c r="AG216" s="41">
        <v>0</v>
      </c>
      <c r="AH216" s="41">
        <v>1</v>
      </c>
      <c r="AI216" s="41">
        <v>1.4999999999999999E-2</v>
      </c>
      <c r="AJ216" s="41">
        <v>0</v>
      </c>
      <c r="AK216" s="41">
        <v>0</v>
      </c>
      <c r="AL216" t="b">
        <f t="shared" si="98"/>
        <v>0</v>
      </c>
      <c r="AM216" s="51" t="s">
        <v>364</v>
      </c>
      <c r="AN216" s="51" t="s">
        <v>39</v>
      </c>
      <c r="AO216" s="52">
        <v>1</v>
      </c>
      <c r="AP216" s="51" t="s">
        <v>233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54" t="s">
        <v>364</v>
      </c>
      <c r="BD216" s="54" t="s">
        <v>39</v>
      </c>
      <c r="BE216" s="55">
        <v>1</v>
      </c>
      <c r="BF216" s="54" t="s">
        <v>233</v>
      </c>
      <c r="BG216" s="55">
        <v>0</v>
      </c>
      <c r="BH216" s="55">
        <v>0</v>
      </c>
      <c r="BI216" s="55">
        <v>0</v>
      </c>
      <c r="BJ216" s="55">
        <v>0</v>
      </c>
      <c r="BK216" s="55">
        <v>0</v>
      </c>
      <c r="BL216" s="55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40" t="b">
        <f t="shared" si="87"/>
        <v>1</v>
      </c>
      <c r="M217" s="91" t="s">
        <v>364</v>
      </c>
      <c r="N217" s="91" t="s">
        <v>39</v>
      </c>
      <c r="O217" s="41">
        <v>1</v>
      </c>
      <c r="P217" s="91" t="s">
        <v>109</v>
      </c>
      <c r="Q217" s="41">
        <v>1</v>
      </c>
      <c r="R217" s="41">
        <v>0.01</v>
      </c>
      <c r="S217" s="41">
        <v>0</v>
      </c>
      <c r="T217" s="41">
        <v>0</v>
      </c>
      <c r="U217" s="41">
        <v>1</v>
      </c>
      <c r="V217" s="41">
        <v>1.4999999999999999E-2</v>
      </c>
      <c r="W217" s="41">
        <v>0</v>
      </c>
      <c r="X217" s="41">
        <v>0</v>
      </c>
      <c r="Y217" s="40" t="b">
        <f t="shared" si="97"/>
        <v>0</v>
      </c>
      <c r="Z217" s="41">
        <v>1</v>
      </c>
      <c r="AA217" s="91" t="s">
        <v>39</v>
      </c>
      <c r="AB217" s="41">
        <v>1</v>
      </c>
      <c r="AC217" s="91" t="s">
        <v>312</v>
      </c>
      <c r="AD217" s="41">
        <v>0</v>
      </c>
      <c r="AE217" s="41">
        <v>0</v>
      </c>
      <c r="AF217" s="41">
        <v>0</v>
      </c>
      <c r="AG217" s="41">
        <v>0</v>
      </c>
      <c r="AH217" s="41">
        <v>1</v>
      </c>
      <c r="AI217" s="41">
        <v>1.4999999999999999E-2</v>
      </c>
      <c r="AJ217" s="41">
        <v>0</v>
      </c>
      <c r="AK217" s="41">
        <v>0</v>
      </c>
      <c r="AL217" t="b">
        <f t="shared" si="98"/>
        <v>0</v>
      </c>
      <c r="AM217" s="51" t="s">
        <v>364</v>
      </c>
      <c r="AN217" s="51" t="s">
        <v>39</v>
      </c>
      <c r="AO217" s="52">
        <v>1</v>
      </c>
      <c r="AP217" s="51" t="s">
        <v>109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54" t="s">
        <v>364</v>
      </c>
      <c r="BD217" s="54" t="s">
        <v>39</v>
      </c>
      <c r="BE217" s="55">
        <v>1</v>
      </c>
      <c r="BF217" s="54" t="s">
        <v>109</v>
      </c>
      <c r="BG217" s="55">
        <v>0</v>
      </c>
      <c r="BH217" s="55">
        <v>0</v>
      </c>
      <c r="BI217" s="55">
        <v>0</v>
      </c>
      <c r="BJ217" s="55">
        <v>0</v>
      </c>
      <c r="BK217" s="55">
        <v>0</v>
      </c>
      <c r="BL217" s="55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40" t="b">
        <f t="shared" si="87"/>
        <v>1</v>
      </c>
      <c r="M218" s="91" t="s">
        <v>364</v>
      </c>
      <c r="N218" s="91" t="s">
        <v>39</v>
      </c>
      <c r="O218" s="41">
        <v>1</v>
      </c>
      <c r="P218" s="91" t="s">
        <v>312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0" t="b">
        <f t="shared" si="97"/>
        <v>0</v>
      </c>
      <c r="Z218" s="41">
        <v>1</v>
      </c>
      <c r="AA218" s="91" t="s">
        <v>39</v>
      </c>
      <c r="AB218" s="41">
        <v>1</v>
      </c>
      <c r="AC218" s="91" t="s">
        <v>158</v>
      </c>
      <c r="AD218" s="41">
        <v>2</v>
      </c>
      <c r="AE218" s="41">
        <v>1.6300000000000002E-2</v>
      </c>
      <c r="AF218" s="41">
        <v>2</v>
      </c>
      <c r="AG218" s="41">
        <v>1.6300000000000002E-2</v>
      </c>
      <c r="AH218" s="41">
        <v>0</v>
      </c>
      <c r="AI218" s="41">
        <v>0</v>
      </c>
      <c r="AJ218" s="41">
        <v>0</v>
      </c>
      <c r="AK218" s="41">
        <v>0</v>
      </c>
      <c r="AL218" t="b">
        <f t="shared" si="98"/>
        <v>0</v>
      </c>
      <c r="AM218" s="51" t="s">
        <v>364</v>
      </c>
      <c r="AN218" s="51" t="s">
        <v>39</v>
      </c>
      <c r="AO218" s="52">
        <v>1</v>
      </c>
      <c r="AP218" s="51" t="s">
        <v>312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54" t="s">
        <v>364</v>
      </c>
      <c r="BD218" s="54" t="s">
        <v>39</v>
      </c>
      <c r="BE218" s="55">
        <v>1</v>
      </c>
      <c r="BF218" s="54" t="s">
        <v>312</v>
      </c>
      <c r="BG218" s="55">
        <v>0</v>
      </c>
      <c r="BH218" s="55">
        <v>0</v>
      </c>
      <c r="BI218" s="55">
        <v>0</v>
      </c>
      <c r="BJ218" s="55">
        <v>0</v>
      </c>
      <c r="BK218" s="55">
        <v>0</v>
      </c>
      <c r="BL218" s="55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40" t="b">
        <f t="shared" si="87"/>
        <v>1</v>
      </c>
      <c r="M219" s="91" t="s">
        <v>363</v>
      </c>
      <c r="N219" s="91" t="s">
        <v>39</v>
      </c>
      <c r="O219" s="41">
        <v>1</v>
      </c>
      <c r="P219" s="91" t="s">
        <v>158</v>
      </c>
      <c r="Q219" s="41">
        <v>2</v>
      </c>
      <c r="R219" s="41">
        <v>1.6300000000000002E-2</v>
      </c>
      <c r="S219" s="41">
        <v>2</v>
      </c>
      <c r="T219" s="41">
        <v>1.6300000000000002E-2</v>
      </c>
      <c r="U219" s="41">
        <v>0</v>
      </c>
      <c r="V219" s="41">
        <v>0</v>
      </c>
      <c r="W219" s="41">
        <v>0</v>
      </c>
      <c r="X219" s="41">
        <v>0</v>
      </c>
      <c r="Y219" s="40" t="b">
        <f t="shared" si="97"/>
        <v>0</v>
      </c>
      <c r="Z219" s="41">
        <v>1</v>
      </c>
      <c r="AA219" s="91" t="s">
        <v>39</v>
      </c>
      <c r="AB219" s="41">
        <v>1</v>
      </c>
      <c r="AC219" s="91" t="s">
        <v>313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t="b">
        <f t="shared" si="98"/>
        <v>0</v>
      </c>
      <c r="AM219" s="51" t="s">
        <v>363</v>
      </c>
      <c r="AN219" s="51" t="s">
        <v>39</v>
      </c>
      <c r="AO219" s="52">
        <v>1</v>
      </c>
      <c r="AP219" s="51" t="s">
        <v>158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54" t="s">
        <v>363</v>
      </c>
      <c r="BD219" s="54" t="s">
        <v>39</v>
      </c>
      <c r="BE219" s="55">
        <v>1</v>
      </c>
      <c r="BF219" s="54" t="s">
        <v>158</v>
      </c>
      <c r="BG219" s="55">
        <v>0</v>
      </c>
      <c r="BH219" s="55">
        <v>0</v>
      </c>
      <c r="BI219" s="55">
        <v>0</v>
      </c>
      <c r="BJ219" s="55">
        <v>0</v>
      </c>
      <c r="BK219" s="55">
        <v>0</v>
      </c>
      <c r="BL219" s="55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40" t="b">
        <f t="shared" si="87"/>
        <v>1</v>
      </c>
      <c r="M220" s="91" t="s">
        <v>362</v>
      </c>
      <c r="N220" s="91" t="s">
        <v>39</v>
      </c>
      <c r="O220" s="41">
        <v>1</v>
      </c>
      <c r="P220" s="91" t="s">
        <v>313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0" t="b">
        <f t="shared" si="97"/>
        <v>0</v>
      </c>
      <c r="Z220" s="41">
        <v>1</v>
      </c>
      <c r="AA220" s="91" t="s">
        <v>39</v>
      </c>
      <c r="AB220" s="41">
        <v>1</v>
      </c>
      <c r="AC220" s="91" t="s">
        <v>412</v>
      </c>
      <c r="AD220" s="41">
        <v>6</v>
      </c>
      <c r="AE220" s="41">
        <v>6.5000000000000002E-2</v>
      </c>
      <c r="AF220" s="41">
        <v>6</v>
      </c>
      <c r="AG220" s="41">
        <v>6.5000000000000002E-2</v>
      </c>
      <c r="AH220" s="41">
        <v>5</v>
      </c>
      <c r="AI220" s="41">
        <v>0.26500000000000001</v>
      </c>
      <c r="AJ220" s="41">
        <v>0</v>
      </c>
      <c r="AK220" s="41">
        <v>0</v>
      </c>
      <c r="AL220" t="b">
        <f t="shared" si="98"/>
        <v>0</v>
      </c>
      <c r="AM220" s="51" t="s">
        <v>362</v>
      </c>
      <c r="AN220" s="51" t="s">
        <v>39</v>
      </c>
      <c r="AO220" s="52">
        <v>1</v>
      </c>
      <c r="AP220" s="51" t="s">
        <v>313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54" t="s">
        <v>362</v>
      </c>
      <c r="BD220" s="54" t="s">
        <v>39</v>
      </c>
      <c r="BE220" s="55">
        <v>1</v>
      </c>
      <c r="BF220" s="54" t="s">
        <v>313</v>
      </c>
      <c r="BG220" s="55">
        <v>0</v>
      </c>
      <c r="BH220" s="55">
        <v>0</v>
      </c>
      <c r="BI220" s="55">
        <v>0</v>
      </c>
      <c r="BJ220" s="55">
        <v>0</v>
      </c>
      <c r="BK220" s="55">
        <v>0</v>
      </c>
      <c r="BL220" s="55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40" t="b">
        <f t="shared" si="87"/>
        <v>1</v>
      </c>
      <c r="M221" s="91" t="s">
        <v>365</v>
      </c>
      <c r="N221" s="91" t="s">
        <v>39</v>
      </c>
      <c r="O221" s="41">
        <v>1</v>
      </c>
      <c r="P221" s="91" t="s">
        <v>162</v>
      </c>
      <c r="Q221" s="41">
        <v>6</v>
      </c>
      <c r="R221" s="41">
        <v>6.5000000000000002E-2</v>
      </c>
      <c r="S221" s="41">
        <v>6</v>
      </c>
      <c r="T221" s="41">
        <v>6.5000000000000002E-2</v>
      </c>
      <c r="U221" s="41">
        <v>5</v>
      </c>
      <c r="V221" s="41">
        <v>0.26500000000000001</v>
      </c>
      <c r="W221" s="41">
        <v>0</v>
      </c>
      <c r="X221" s="41">
        <v>0</v>
      </c>
      <c r="Y221" s="40" t="b">
        <f t="shared" si="97"/>
        <v>0</v>
      </c>
      <c r="Z221" s="41">
        <v>1</v>
      </c>
      <c r="AA221" s="91" t="s">
        <v>39</v>
      </c>
      <c r="AB221" s="41">
        <v>1</v>
      </c>
      <c r="AC221" s="91" t="s">
        <v>315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t="b">
        <f t="shared" si="98"/>
        <v>0</v>
      </c>
      <c r="AM221" s="51" t="s">
        <v>365</v>
      </c>
      <c r="AN221" s="51" t="s">
        <v>39</v>
      </c>
      <c r="AO221" s="52">
        <v>1</v>
      </c>
      <c r="AP221" s="51" t="s">
        <v>162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54" t="s">
        <v>365</v>
      </c>
      <c r="BD221" s="54" t="s">
        <v>39</v>
      </c>
      <c r="BE221" s="55">
        <v>1</v>
      </c>
      <c r="BF221" s="54" t="s">
        <v>162</v>
      </c>
      <c r="BG221" s="55">
        <v>0</v>
      </c>
      <c r="BH221" s="55">
        <v>0</v>
      </c>
      <c r="BI221" s="55">
        <v>0</v>
      </c>
      <c r="BJ221" s="55">
        <v>0</v>
      </c>
      <c r="BK221" s="55">
        <v>0</v>
      </c>
      <c r="BL221" s="55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40" t="b">
        <f t="shared" si="87"/>
        <v>1</v>
      </c>
      <c r="M222" s="91" t="s">
        <v>365</v>
      </c>
      <c r="N222" s="91" t="s">
        <v>39</v>
      </c>
      <c r="O222" s="41">
        <v>1</v>
      </c>
      <c r="P222" s="91" t="s">
        <v>314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0" t="b">
        <f t="shared" si="97"/>
        <v>0</v>
      </c>
      <c r="Z222" s="41">
        <v>1</v>
      </c>
      <c r="AA222" s="91" t="s">
        <v>39</v>
      </c>
      <c r="AB222" s="41">
        <v>1</v>
      </c>
      <c r="AC222" s="91" t="s">
        <v>316</v>
      </c>
      <c r="AD222" s="41">
        <v>1</v>
      </c>
      <c r="AE222" s="41">
        <v>1.4999999999999999E-2</v>
      </c>
      <c r="AF222" s="41">
        <v>1</v>
      </c>
      <c r="AG222" s="41">
        <v>1.4999999999999999E-2</v>
      </c>
      <c r="AH222" s="41">
        <v>0</v>
      </c>
      <c r="AI222" s="41">
        <v>1.4999999999999999E-2</v>
      </c>
      <c r="AJ222" s="41">
        <v>0</v>
      </c>
      <c r="AK222" s="41">
        <v>0</v>
      </c>
      <c r="AL222" t="b">
        <f t="shared" si="98"/>
        <v>0</v>
      </c>
      <c r="AM222" s="51" t="s">
        <v>365</v>
      </c>
      <c r="AN222" s="51" t="s">
        <v>39</v>
      </c>
      <c r="AO222" s="52">
        <v>1</v>
      </c>
      <c r="AP222" s="51" t="s">
        <v>314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54" t="s">
        <v>365</v>
      </c>
      <c r="BD222" s="54" t="s">
        <v>39</v>
      </c>
      <c r="BE222" s="55">
        <v>1</v>
      </c>
      <c r="BF222" s="54" t="s">
        <v>314</v>
      </c>
      <c r="BG222" s="55">
        <v>0</v>
      </c>
      <c r="BH222" s="55">
        <v>0</v>
      </c>
      <c r="BI222" s="55">
        <v>0</v>
      </c>
      <c r="BJ222" s="55">
        <v>0</v>
      </c>
      <c r="BK222" s="55">
        <v>0</v>
      </c>
      <c r="BL222" s="55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40" t="b">
        <f t="shared" si="87"/>
        <v>1</v>
      </c>
      <c r="M223" s="91" t="s">
        <v>361</v>
      </c>
      <c r="N223" s="91" t="s">
        <v>39</v>
      </c>
      <c r="O223" s="41">
        <v>1</v>
      </c>
      <c r="P223" s="91" t="s">
        <v>315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0" t="b">
        <f t="shared" si="97"/>
        <v>0</v>
      </c>
      <c r="Z223" s="41">
        <v>1</v>
      </c>
      <c r="AA223" s="91" t="s">
        <v>39</v>
      </c>
      <c r="AB223" s="41">
        <v>1</v>
      </c>
      <c r="AC223" s="91" t="s">
        <v>203</v>
      </c>
      <c r="AD223" s="41">
        <v>2</v>
      </c>
      <c r="AE223" s="41">
        <v>1.2E-2</v>
      </c>
      <c r="AF223" s="41">
        <v>2</v>
      </c>
      <c r="AG223" s="41">
        <v>1.2E-2</v>
      </c>
      <c r="AH223" s="41">
        <v>1</v>
      </c>
      <c r="AI223" s="41">
        <v>7.0000000000000001E-3</v>
      </c>
      <c r="AJ223" s="41">
        <v>0</v>
      </c>
      <c r="AK223" s="41">
        <v>0</v>
      </c>
      <c r="AL223" t="b">
        <f t="shared" si="98"/>
        <v>0</v>
      </c>
      <c r="AM223" s="51" t="s">
        <v>361</v>
      </c>
      <c r="AN223" s="51" t="s">
        <v>39</v>
      </c>
      <c r="AO223" s="52">
        <v>1</v>
      </c>
      <c r="AP223" s="51" t="s">
        <v>315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54" t="s">
        <v>361</v>
      </c>
      <c r="BD223" s="54" t="s">
        <v>39</v>
      </c>
      <c r="BE223" s="55">
        <v>1</v>
      </c>
      <c r="BF223" s="54" t="s">
        <v>315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40" t="b">
        <f t="shared" si="87"/>
        <v>1</v>
      </c>
      <c r="M224" s="91" t="s">
        <v>363</v>
      </c>
      <c r="N224" s="91" t="s">
        <v>39</v>
      </c>
      <c r="O224" s="41">
        <v>1</v>
      </c>
      <c r="P224" s="91" t="s">
        <v>316</v>
      </c>
      <c r="Q224" s="41">
        <v>1</v>
      </c>
      <c r="R224" s="41">
        <v>1.4999999999999999E-2</v>
      </c>
      <c r="S224" s="41">
        <v>1</v>
      </c>
      <c r="T224" s="41">
        <v>1.4999999999999999E-2</v>
      </c>
      <c r="U224" s="41">
        <v>0</v>
      </c>
      <c r="V224" s="41">
        <v>1.4999999999999999E-2</v>
      </c>
      <c r="W224" s="41">
        <v>0</v>
      </c>
      <c r="X224" s="41">
        <v>0</v>
      </c>
      <c r="Y224" s="40" t="b">
        <f t="shared" si="97"/>
        <v>0</v>
      </c>
      <c r="Z224" s="41">
        <v>1</v>
      </c>
      <c r="AA224" s="91" t="s">
        <v>39</v>
      </c>
      <c r="AB224" s="41">
        <v>1</v>
      </c>
      <c r="AC224" s="91" t="s">
        <v>234</v>
      </c>
      <c r="AD224" s="41">
        <v>1</v>
      </c>
      <c r="AE224" s="41">
        <v>6</v>
      </c>
      <c r="AF224" s="41">
        <v>1</v>
      </c>
      <c r="AG224" s="41">
        <v>6</v>
      </c>
      <c r="AH224" s="41">
        <v>0</v>
      </c>
      <c r="AI224" s="41">
        <v>0</v>
      </c>
      <c r="AJ224" s="41">
        <v>0</v>
      </c>
      <c r="AK224" s="41">
        <v>0</v>
      </c>
      <c r="AL224" t="b">
        <f t="shared" si="98"/>
        <v>0</v>
      </c>
      <c r="AM224" s="51" t="s">
        <v>363</v>
      </c>
      <c r="AN224" s="51" t="s">
        <v>39</v>
      </c>
      <c r="AO224" s="52">
        <v>1</v>
      </c>
      <c r="AP224" s="51" t="s">
        <v>316</v>
      </c>
      <c r="AQ224" s="52">
        <v>0</v>
      </c>
      <c r="AR224" s="52">
        <v>0</v>
      </c>
      <c r="AS224" s="52">
        <v>0</v>
      </c>
      <c r="AT224" s="52">
        <v>0</v>
      </c>
      <c r="AU224" s="52">
        <v>0</v>
      </c>
      <c r="AV224" s="52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54" t="s">
        <v>363</v>
      </c>
      <c r="BD224" s="54" t="s">
        <v>39</v>
      </c>
      <c r="BE224" s="55">
        <v>1</v>
      </c>
      <c r="BF224" s="54" t="s">
        <v>316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40" t="b">
        <f t="shared" si="87"/>
        <v>1</v>
      </c>
      <c r="M225" s="91" t="s">
        <v>364</v>
      </c>
      <c r="N225" s="91" t="s">
        <v>39</v>
      </c>
      <c r="O225" s="41">
        <v>1</v>
      </c>
      <c r="P225" s="91" t="s">
        <v>203</v>
      </c>
      <c r="Q225" s="41">
        <v>2</v>
      </c>
      <c r="R225" s="41">
        <v>1.2E-2</v>
      </c>
      <c r="S225" s="41">
        <v>2</v>
      </c>
      <c r="T225" s="41">
        <v>1.2E-2</v>
      </c>
      <c r="U225" s="41">
        <v>1</v>
      </c>
      <c r="V225" s="41">
        <v>7.0000000000000001E-3</v>
      </c>
      <c r="W225" s="41">
        <v>0</v>
      </c>
      <c r="X225" s="41">
        <v>0</v>
      </c>
      <c r="Y225" s="40" t="b">
        <f t="shared" si="97"/>
        <v>0</v>
      </c>
      <c r="Z225" s="41">
        <v>1</v>
      </c>
      <c r="AA225" s="91" t="s">
        <v>39</v>
      </c>
      <c r="AB225" s="41">
        <v>1</v>
      </c>
      <c r="AC225" s="91" t="s">
        <v>317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t="b">
        <f t="shared" si="98"/>
        <v>0</v>
      </c>
      <c r="AM225" s="51" t="s">
        <v>364</v>
      </c>
      <c r="AN225" s="51" t="s">
        <v>39</v>
      </c>
      <c r="AO225" s="52">
        <v>1</v>
      </c>
      <c r="AP225" s="51" t="s">
        <v>203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54" t="s">
        <v>364</v>
      </c>
      <c r="BD225" s="54" t="s">
        <v>39</v>
      </c>
      <c r="BE225" s="55">
        <v>1</v>
      </c>
      <c r="BF225" s="54" t="s">
        <v>203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40" t="b">
        <f t="shared" si="87"/>
        <v>1</v>
      </c>
      <c r="M226" s="91" t="s">
        <v>361</v>
      </c>
      <c r="N226" s="91" t="s">
        <v>39</v>
      </c>
      <c r="O226" s="41">
        <v>1</v>
      </c>
      <c r="P226" s="91" t="s">
        <v>234</v>
      </c>
      <c r="Q226" s="41">
        <v>1</v>
      </c>
      <c r="R226" s="41">
        <v>6</v>
      </c>
      <c r="S226" s="41">
        <v>1</v>
      </c>
      <c r="T226" s="41">
        <v>6</v>
      </c>
      <c r="U226" s="41">
        <v>0</v>
      </c>
      <c r="V226" s="41">
        <v>0</v>
      </c>
      <c r="W226" s="41">
        <v>0</v>
      </c>
      <c r="X226" s="41">
        <v>0</v>
      </c>
      <c r="Y226" s="40" t="b">
        <f t="shared" si="97"/>
        <v>0</v>
      </c>
      <c r="Z226" s="41">
        <v>1</v>
      </c>
      <c r="AA226" s="91" t="s">
        <v>39</v>
      </c>
      <c r="AB226" s="41">
        <v>1</v>
      </c>
      <c r="AC226" s="91" t="s">
        <v>204</v>
      </c>
      <c r="AD226" s="41">
        <v>8</v>
      </c>
      <c r="AE226" s="41">
        <v>0.12909999999999999</v>
      </c>
      <c r="AF226" s="41">
        <v>7</v>
      </c>
      <c r="AG226" s="41">
        <v>6.0899999999999996E-2</v>
      </c>
      <c r="AH226" s="41">
        <v>2</v>
      </c>
      <c r="AI226" s="41">
        <v>2.8999999999999998E-2</v>
      </c>
      <c r="AJ226" s="41">
        <v>0</v>
      </c>
      <c r="AK226" s="41">
        <v>0</v>
      </c>
      <c r="AL226" t="b">
        <f t="shared" si="98"/>
        <v>0</v>
      </c>
      <c r="AM226" s="51" t="s">
        <v>361</v>
      </c>
      <c r="AN226" s="51" t="s">
        <v>39</v>
      </c>
      <c r="AO226" s="52">
        <v>1</v>
      </c>
      <c r="AP226" s="51" t="s">
        <v>234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54" t="s">
        <v>361</v>
      </c>
      <c r="BD226" s="54" t="s">
        <v>39</v>
      </c>
      <c r="BE226" s="55">
        <v>1</v>
      </c>
      <c r="BF226" s="54" t="s">
        <v>234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40" t="b">
        <f t="shared" si="87"/>
        <v>1</v>
      </c>
      <c r="M227" s="91" t="s">
        <v>365</v>
      </c>
      <c r="N227" s="91" t="s">
        <v>39</v>
      </c>
      <c r="O227" s="41">
        <v>1</v>
      </c>
      <c r="P227" s="91" t="s">
        <v>317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0" t="b">
        <f t="shared" si="97"/>
        <v>0</v>
      </c>
      <c r="Z227" s="41">
        <v>1</v>
      </c>
      <c r="AA227" s="91" t="s">
        <v>39</v>
      </c>
      <c r="AB227" s="41">
        <v>1</v>
      </c>
      <c r="AC227" s="91" t="s">
        <v>318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t="b">
        <f t="shared" si="98"/>
        <v>0</v>
      </c>
      <c r="AM227" s="51" t="s">
        <v>365</v>
      </c>
      <c r="AN227" s="51" t="s">
        <v>39</v>
      </c>
      <c r="AO227" s="52">
        <v>1</v>
      </c>
      <c r="AP227" s="51" t="s">
        <v>317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54" t="s">
        <v>365</v>
      </c>
      <c r="BD227" s="54" t="s">
        <v>39</v>
      </c>
      <c r="BE227" s="55">
        <v>1</v>
      </c>
      <c r="BF227" s="54" t="s">
        <v>317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40" t="b">
        <f t="shared" si="87"/>
        <v>1</v>
      </c>
      <c r="M228" s="91" t="s">
        <v>361</v>
      </c>
      <c r="N228" s="91" t="s">
        <v>39</v>
      </c>
      <c r="O228" s="41">
        <v>1</v>
      </c>
      <c r="P228" s="91" t="s">
        <v>204</v>
      </c>
      <c r="Q228" s="41">
        <v>7</v>
      </c>
      <c r="R228" s="41">
        <v>0.11409999999999999</v>
      </c>
      <c r="S228" s="41">
        <v>4</v>
      </c>
      <c r="T228" s="41">
        <v>4.3999999999999997E-2</v>
      </c>
      <c r="U228" s="41">
        <v>1</v>
      </c>
      <c r="V228" s="41">
        <v>1.4E-2</v>
      </c>
      <c r="W228" s="41">
        <v>0</v>
      </c>
      <c r="X228" s="41">
        <v>0</v>
      </c>
      <c r="Y228" s="40" t="b">
        <f t="shared" si="97"/>
        <v>0</v>
      </c>
      <c r="Z228" s="41">
        <v>1</v>
      </c>
      <c r="AA228" s="91" t="s">
        <v>39</v>
      </c>
      <c r="AB228" s="41">
        <v>1</v>
      </c>
      <c r="AC228" s="91" t="s">
        <v>248</v>
      </c>
      <c r="AD228" s="41">
        <v>0</v>
      </c>
      <c r="AE228" s="41">
        <v>0</v>
      </c>
      <c r="AF228" s="41">
        <v>0</v>
      </c>
      <c r="AG228" s="41">
        <v>0</v>
      </c>
      <c r="AH228" s="41">
        <v>1</v>
      </c>
      <c r="AI228" s="41">
        <v>3.0000000000000001E-3</v>
      </c>
      <c r="AJ228" s="41">
        <v>0</v>
      </c>
      <c r="AK228" s="41">
        <v>0</v>
      </c>
      <c r="AL228" t="b">
        <f t="shared" si="98"/>
        <v>0</v>
      </c>
      <c r="AM228" s="51" t="s">
        <v>361</v>
      </c>
      <c r="AN228" s="51" t="s">
        <v>39</v>
      </c>
      <c r="AO228" s="52">
        <v>1</v>
      </c>
      <c r="AP228" s="51" t="s">
        <v>204</v>
      </c>
      <c r="AQ228" s="52">
        <v>2</v>
      </c>
      <c r="AR228" s="52">
        <v>8.3199999999999996E-2</v>
      </c>
      <c r="AS228" s="52">
        <v>1</v>
      </c>
      <c r="AT228" s="52">
        <v>1.4999999999999999E-2</v>
      </c>
      <c r="AU228" s="52">
        <v>0</v>
      </c>
      <c r="AV228" s="52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54" t="s">
        <v>361</v>
      </c>
      <c r="BD228" s="54" t="s">
        <v>39</v>
      </c>
      <c r="BE228" s="55">
        <v>1</v>
      </c>
      <c r="BF228" s="54" t="s">
        <v>204</v>
      </c>
      <c r="BG228" s="55">
        <v>2</v>
      </c>
      <c r="BH228" s="55">
        <v>8.3199999999999996E-2</v>
      </c>
      <c r="BI228" s="55">
        <v>1</v>
      </c>
      <c r="BJ228" s="55">
        <v>1.4999999999999999E-2</v>
      </c>
      <c r="BK228" s="55">
        <v>0</v>
      </c>
      <c r="BL228" s="55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40" t="b">
        <f t="shared" si="87"/>
        <v>1</v>
      </c>
      <c r="M229" s="91" t="s">
        <v>361</v>
      </c>
      <c r="N229" s="91" t="s">
        <v>39</v>
      </c>
      <c r="O229" s="41">
        <v>1</v>
      </c>
      <c r="P229" s="91" t="s">
        <v>318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0" t="b">
        <f t="shared" si="97"/>
        <v>0</v>
      </c>
      <c r="Z229" s="41">
        <v>1</v>
      </c>
      <c r="AA229" s="91" t="s">
        <v>39</v>
      </c>
      <c r="AB229" s="41">
        <v>1</v>
      </c>
      <c r="AC229" s="91" t="s">
        <v>319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t="b">
        <f t="shared" si="98"/>
        <v>0</v>
      </c>
      <c r="AM229" s="51" t="s">
        <v>361</v>
      </c>
      <c r="AN229" s="51" t="s">
        <v>39</v>
      </c>
      <c r="AO229" s="52">
        <v>1</v>
      </c>
      <c r="AP229" s="51" t="s">
        <v>318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54" t="s">
        <v>361</v>
      </c>
      <c r="BD229" s="54" t="s">
        <v>39</v>
      </c>
      <c r="BE229" s="55">
        <v>1</v>
      </c>
      <c r="BF229" s="54" t="s">
        <v>318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40" t="b">
        <f t="shared" si="87"/>
        <v>1</v>
      </c>
      <c r="M230" s="91" t="s">
        <v>361</v>
      </c>
      <c r="N230" s="91" t="s">
        <v>39</v>
      </c>
      <c r="O230" s="41">
        <v>1</v>
      </c>
      <c r="P230" s="91" t="s">
        <v>248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3.0000000000000001E-3</v>
      </c>
      <c r="W230" s="41">
        <v>0</v>
      </c>
      <c r="X230" s="41">
        <v>0</v>
      </c>
      <c r="Y230" s="40" t="b">
        <f t="shared" si="97"/>
        <v>0</v>
      </c>
      <c r="Z230" s="41">
        <v>1</v>
      </c>
      <c r="AA230" s="91" t="s">
        <v>39</v>
      </c>
      <c r="AB230" s="41">
        <v>1</v>
      </c>
      <c r="AC230" s="91" t="s">
        <v>413</v>
      </c>
      <c r="AD230" s="41">
        <v>1</v>
      </c>
      <c r="AE230" s="41">
        <v>7.0000000000000001E-3</v>
      </c>
      <c r="AF230" s="41">
        <v>1</v>
      </c>
      <c r="AG230" s="41">
        <v>7.0000000000000001E-3</v>
      </c>
      <c r="AH230" s="41">
        <v>2</v>
      </c>
      <c r="AI230" s="41">
        <v>1.9E-2</v>
      </c>
      <c r="AJ230" s="41">
        <v>0</v>
      </c>
      <c r="AK230" s="41">
        <v>0</v>
      </c>
      <c r="AL230" t="b">
        <f t="shared" si="98"/>
        <v>0</v>
      </c>
      <c r="AM230" s="51" t="s">
        <v>361</v>
      </c>
      <c r="AN230" s="51" t="s">
        <v>39</v>
      </c>
      <c r="AO230" s="52">
        <v>1</v>
      </c>
      <c r="AP230" s="51" t="s">
        <v>248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54" t="s">
        <v>361</v>
      </c>
      <c r="BD230" s="54" t="s">
        <v>39</v>
      </c>
      <c r="BE230" s="55">
        <v>1</v>
      </c>
      <c r="BF230" s="54" t="s">
        <v>248</v>
      </c>
      <c r="BG230" s="55">
        <v>0</v>
      </c>
      <c r="BH230" s="55">
        <v>0</v>
      </c>
      <c r="BI230" s="55">
        <v>0</v>
      </c>
      <c r="BJ230" s="55">
        <v>0</v>
      </c>
      <c r="BK230" s="55">
        <v>0</v>
      </c>
      <c r="BL230" s="55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40" t="b">
        <f t="shared" si="87"/>
        <v>1</v>
      </c>
      <c r="M231" s="91" t="s">
        <v>361</v>
      </c>
      <c r="N231" s="91" t="s">
        <v>39</v>
      </c>
      <c r="O231" s="41">
        <v>1</v>
      </c>
      <c r="P231" s="91" t="s">
        <v>319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0" t="b">
        <f t="shared" si="97"/>
        <v>0</v>
      </c>
      <c r="Z231" s="41">
        <v>1</v>
      </c>
      <c r="AA231" s="91" t="s">
        <v>39</v>
      </c>
      <c r="AB231" s="41">
        <v>1</v>
      </c>
      <c r="AC231" s="91" t="s">
        <v>321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t="b">
        <f t="shared" si="98"/>
        <v>0</v>
      </c>
      <c r="AM231" s="51" t="s">
        <v>361</v>
      </c>
      <c r="AN231" s="51" t="s">
        <v>39</v>
      </c>
      <c r="AO231" s="52">
        <v>1</v>
      </c>
      <c r="AP231" s="51" t="s">
        <v>319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54" t="s">
        <v>361</v>
      </c>
      <c r="BD231" s="54" t="s">
        <v>39</v>
      </c>
      <c r="BE231" s="55">
        <v>1</v>
      </c>
      <c r="BF231" s="54" t="s">
        <v>319</v>
      </c>
      <c r="BG231" s="55">
        <v>0</v>
      </c>
      <c r="BH231" s="55">
        <v>0</v>
      </c>
      <c r="BI231" s="55">
        <v>0</v>
      </c>
      <c r="BJ231" s="55">
        <v>0</v>
      </c>
      <c r="BK231" s="55">
        <v>0</v>
      </c>
      <c r="BL231" s="55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40" t="b">
        <f t="shared" si="87"/>
        <v>1</v>
      </c>
      <c r="M232" s="91" t="s">
        <v>361</v>
      </c>
      <c r="N232" s="91" t="s">
        <v>39</v>
      </c>
      <c r="O232" s="41">
        <v>1</v>
      </c>
      <c r="P232" s="91" t="s">
        <v>320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0" t="b">
        <f t="shared" si="97"/>
        <v>0</v>
      </c>
      <c r="Z232" s="41">
        <v>1</v>
      </c>
      <c r="AA232" s="91" t="s">
        <v>39</v>
      </c>
      <c r="AB232" s="41">
        <v>1</v>
      </c>
      <c r="AC232" s="91" t="s">
        <v>205</v>
      </c>
      <c r="AD232" s="41">
        <v>1</v>
      </c>
      <c r="AE232" s="41">
        <v>8.9999999999999993E-3</v>
      </c>
      <c r="AF232" s="41">
        <v>1</v>
      </c>
      <c r="AG232" s="41">
        <v>8.9999999999999993E-3</v>
      </c>
      <c r="AH232" s="41">
        <v>2</v>
      </c>
      <c r="AI232" s="41">
        <v>2.4E-2</v>
      </c>
      <c r="AJ232" s="41">
        <v>0</v>
      </c>
      <c r="AK232" s="41">
        <v>0</v>
      </c>
      <c r="AL232" t="b">
        <f t="shared" si="98"/>
        <v>0</v>
      </c>
      <c r="AM232" s="51" t="s">
        <v>361</v>
      </c>
      <c r="AN232" s="51" t="s">
        <v>39</v>
      </c>
      <c r="AO232" s="52">
        <v>1</v>
      </c>
      <c r="AP232" s="51" t="s">
        <v>320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54" t="s">
        <v>361</v>
      </c>
      <c r="BD232" s="54" t="s">
        <v>39</v>
      </c>
      <c r="BE232" s="55">
        <v>1</v>
      </c>
      <c r="BF232" s="54" t="s">
        <v>320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40" t="b">
        <f t="shared" si="87"/>
        <v>1</v>
      </c>
      <c r="M233" s="91" t="s">
        <v>361</v>
      </c>
      <c r="N233" s="91" t="s">
        <v>39</v>
      </c>
      <c r="O233" s="41">
        <v>1</v>
      </c>
      <c r="P233" s="91" t="s">
        <v>209</v>
      </c>
      <c r="Q233" s="41">
        <v>1</v>
      </c>
      <c r="R233" s="41">
        <v>7.0000000000000001E-3</v>
      </c>
      <c r="S233" s="41">
        <v>1</v>
      </c>
      <c r="T233" s="41">
        <v>7.0000000000000001E-3</v>
      </c>
      <c r="U233" s="41">
        <v>2</v>
      </c>
      <c r="V233" s="41">
        <v>1.9E-2</v>
      </c>
      <c r="W233" s="41">
        <v>0</v>
      </c>
      <c r="X233" s="41">
        <v>0</v>
      </c>
      <c r="Y233" s="40" t="b">
        <f t="shared" si="97"/>
        <v>0</v>
      </c>
      <c r="Z233" s="41">
        <v>1</v>
      </c>
      <c r="AA233" s="91" t="s">
        <v>39</v>
      </c>
      <c r="AB233" s="41">
        <v>1</v>
      </c>
      <c r="AC233" s="91" t="s">
        <v>346</v>
      </c>
      <c r="AD233" s="41">
        <v>2</v>
      </c>
      <c r="AE233" s="41">
        <v>1.3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1.3</v>
      </c>
      <c r="AL233" t="b">
        <f t="shared" si="98"/>
        <v>0</v>
      </c>
      <c r="AM233" s="51" t="s">
        <v>361</v>
      </c>
      <c r="AN233" s="51" t="s">
        <v>39</v>
      </c>
      <c r="AO233" s="52">
        <v>1</v>
      </c>
      <c r="AP233" s="51" t="s">
        <v>209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54" t="s">
        <v>361</v>
      </c>
      <c r="BD233" s="54" t="s">
        <v>39</v>
      </c>
      <c r="BE233" s="55">
        <v>1</v>
      </c>
      <c r="BF233" s="54" t="s">
        <v>209</v>
      </c>
      <c r="BG233" s="55">
        <v>0</v>
      </c>
      <c r="BH233" s="55">
        <v>0</v>
      </c>
      <c r="BI233" s="55">
        <v>0</v>
      </c>
      <c r="BJ233" s="55">
        <v>0</v>
      </c>
      <c r="BK233" s="55">
        <v>0</v>
      </c>
      <c r="BL233" s="55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40" t="b">
        <f t="shared" si="87"/>
        <v>1</v>
      </c>
      <c r="M234" s="91" t="s">
        <v>361</v>
      </c>
      <c r="N234" s="91" t="s">
        <v>39</v>
      </c>
      <c r="O234" s="41">
        <v>1</v>
      </c>
      <c r="P234" s="91" t="s">
        <v>321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0" t="b">
        <f t="shared" si="97"/>
        <v>0</v>
      </c>
      <c r="Z234" s="41">
        <v>1</v>
      </c>
      <c r="AA234" s="91" t="s">
        <v>39</v>
      </c>
      <c r="AB234" s="41">
        <v>2</v>
      </c>
      <c r="AC234" s="91" t="s">
        <v>122</v>
      </c>
      <c r="AD234" s="41">
        <v>0</v>
      </c>
      <c r="AE234" s="41">
        <v>0</v>
      </c>
      <c r="AF234" s="41">
        <v>0</v>
      </c>
      <c r="AG234" s="41">
        <v>0</v>
      </c>
      <c r="AH234" s="41">
        <v>1</v>
      </c>
      <c r="AI234" s="41">
        <v>2.3999999999999998E-4</v>
      </c>
      <c r="AJ234" s="41">
        <v>0</v>
      </c>
      <c r="AK234" s="41">
        <v>0</v>
      </c>
      <c r="AL234" t="b">
        <f t="shared" si="98"/>
        <v>0</v>
      </c>
      <c r="AM234" s="51" t="s">
        <v>361</v>
      </c>
      <c r="AN234" s="51" t="s">
        <v>39</v>
      </c>
      <c r="AO234" s="52">
        <v>1</v>
      </c>
      <c r="AP234" s="51" t="s">
        <v>321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54" t="s">
        <v>361</v>
      </c>
      <c r="BD234" s="54" t="s">
        <v>39</v>
      </c>
      <c r="BE234" s="55">
        <v>1</v>
      </c>
      <c r="BF234" s="54" t="s">
        <v>321</v>
      </c>
      <c r="BG234" s="55">
        <v>0</v>
      </c>
      <c r="BH234" s="55">
        <v>0</v>
      </c>
      <c r="BI234" s="55">
        <v>0</v>
      </c>
      <c r="BJ234" s="55">
        <v>0</v>
      </c>
      <c r="BK234" s="55">
        <v>0</v>
      </c>
      <c r="BL234" s="55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40" t="b">
        <f t="shared" si="87"/>
        <v>1</v>
      </c>
      <c r="M235" s="91" t="s">
        <v>365</v>
      </c>
      <c r="N235" s="91" t="s">
        <v>39</v>
      </c>
      <c r="O235" s="41">
        <v>1</v>
      </c>
      <c r="P235" s="91" t="s">
        <v>205</v>
      </c>
      <c r="Q235" s="41">
        <v>1</v>
      </c>
      <c r="R235" s="41">
        <v>8.9999999999999993E-3</v>
      </c>
      <c r="S235" s="41">
        <v>1</v>
      </c>
      <c r="T235" s="41">
        <v>8.9999999999999993E-3</v>
      </c>
      <c r="U235" s="41">
        <v>2</v>
      </c>
      <c r="V235" s="41">
        <v>2.4E-2</v>
      </c>
      <c r="W235" s="41">
        <v>0</v>
      </c>
      <c r="X235" s="41">
        <v>0</v>
      </c>
      <c r="Y235" s="40" t="b">
        <f t="shared" si="97"/>
        <v>0</v>
      </c>
      <c r="Z235" s="41">
        <v>1</v>
      </c>
      <c r="AA235" s="91" t="s">
        <v>39</v>
      </c>
      <c r="AB235" s="41">
        <v>2</v>
      </c>
      <c r="AC235" s="91" t="s">
        <v>0</v>
      </c>
      <c r="AD235" s="41">
        <v>23</v>
      </c>
      <c r="AE235" s="41">
        <v>10.351610000000001</v>
      </c>
      <c r="AF235" s="41">
        <v>15</v>
      </c>
      <c r="AG235" s="41">
        <v>9.0176499999999979</v>
      </c>
      <c r="AH235" s="41">
        <v>31</v>
      </c>
      <c r="AI235" s="41">
        <v>0.34480600000000011</v>
      </c>
      <c r="AJ235" s="41">
        <v>8</v>
      </c>
      <c r="AK235" s="41">
        <v>1.3334600000000001</v>
      </c>
      <c r="AL235" t="b">
        <f t="shared" si="98"/>
        <v>0</v>
      </c>
      <c r="AM235" s="51" t="s">
        <v>365</v>
      </c>
      <c r="AN235" s="51" t="s">
        <v>39</v>
      </c>
      <c r="AO235" s="52">
        <v>1</v>
      </c>
      <c r="AP235" s="51" t="s">
        <v>205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54" t="s">
        <v>365</v>
      </c>
      <c r="BD235" s="54" t="s">
        <v>39</v>
      </c>
      <c r="BE235" s="55">
        <v>1</v>
      </c>
      <c r="BF235" s="54" t="s">
        <v>205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40" t="b">
        <f t="shared" si="87"/>
        <v>1</v>
      </c>
      <c r="M236" s="91" t="s">
        <v>361</v>
      </c>
      <c r="N236" s="91" t="s">
        <v>39</v>
      </c>
      <c r="O236" s="41">
        <v>1</v>
      </c>
      <c r="P236" s="91" t="s">
        <v>346</v>
      </c>
      <c r="Q236" s="41">
        <v>2</v>
      </c>
      <c r="R236" s="41">
        <v>1.3</v>
      </c>
      <c r="S236" s="41">
        <v>0</v>
      </c>
      <c r="T236" s="41">
        <v>0</v>
      </c>
      <c r="U236" s="41">
        <v>0</v>
      </c>
      <c r="V236" s="41">
        <v>0</v>
      </c>
      <c r="W236" s="41">
        <v>2</v>
      </c>
      <c r="X236" s="41">
        <v>1.3</v>
      </c>
      <c r="Y236" s="40" t="b">
        <f t="shared" si="97"/>
        <v>0</v>
      </c>
      <c r="Z236" s="41">
        <v>1</v>
      </c>
      <c r="AA236" s="91" t="s">
        <v>39</v>
      </c>
      <c r="AB236" s="41">
        <v>2</v>
      </c>
      <c r="AC236" s="91" t="s">
        <v>124</v>
      </c>
      <c r="AD236" s="41">
        <v>11</v>
      </c>
      <c r="AE236" s="41">
        <v>7.8999999999999987E-2</v>
      </c>
      <c r="AF236" s="41">
        <v>10</v>
      </c>
      <c r="AG236" s="41">
        <v>7.3999999999999996E-2</v>
      </c>
      <c r="AH236" s="41">
        <v>9</v>
      </c>
      <c r="AI236" s="41">
        <v>8.8999999999999996E-2</v>
      </c>
      <c r="AJ236" s="41">
        <v>1</v>
      </c>
      <c r="AK236" s="41">
        <v>5.0000000000000001E-3</v>
      </c>
      <c r="AL236" t="b">
        <f t="shared" si="98"/>
        <v>0</v>
      </c>
      <c r="AM236" s="51" t="s">
        <v>361</v>
      </c>
      <c r="AN236" s="51" t="s">
        <v>39</v>
      </c>
      <c r="AO236" s="52">
        <v>1</v>
      </c>
      <c r="AP236" s="51" t="s">
        <v>346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54" t="s">
        <v>361</v>
      </c>
      <c r="BD236" s="54" t="s">
        <v>39</v>
      </c>
      <c r="BE236" s="55">
        <v>1</v>
      </c>
      <c r="BF236" s="54" t="s">
        <v>346</v>
      </c>
      <c r="BG236" s="55">
        <v>0</v>
      </c>
      <c r="BH236" s="55">
        <v>0</v>
      </c>
      <c r="BI236" s="55">
        <v>0</v>
      </c>
      <c r="BJ236" s="55">
        <v>0</v>
      </c>
      <c r="BK236" s="55">
        <v>0</v>
      </c>
      <c r="BL236" s="55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3461</v>
      </c>
      <c r="E237" s="33">
        <f t="shared" ref="E237" si="99">SUM(E238:E341)</f>
        <v>133.60890400000002</v>
      </c>
      <c r="F237" s="33">
        <f t="shared" ref="F237:K237" si="100">SUM(F238:F341)</f>
        <v>2905</v>
      </c>
      <c r="G237" s="33">
        <f t="shared" si="100"/>
        <v>75.552042000000014</v>
      </c>
      <c r="H237" s="33">
        <f t="shared" si="100"/>
        <v>2306</v>
      </c>
      <c r="I237" s="33">
        <f t="shared" si="100"/>
        <v>44.896317000000003</v>
      </c>
      <c r="J237" s="33">
        <f t="shared" si="100"/>
        <v>419</v>
      </c>
      <c r="K237" s="33">
        <f t="shared" si="100"/>
        <v>44.361282000000003</v>
      </c>
      <c r="L237" s="5"/>
      <c r="M237" s="91" t="s">
        <v>361</v>
      </c>
      <c r="N237" s="91" t="s">
        <v>39</v>
      </c>
      <c r="O237" s="41">
        <v>2</v>
      </c>
      <c r="P237" s="91" t="s">
        <v>122</v>
      </c>
      <c r="Q237" s="41">
        <v>0</v>
      </c>
      <c r="R237" s="41">
        <v>0</v>
      </c>
      <c r="S237" s="41">
        <v>0</v>
      </c>
      <c r="T237" s="41">
        <v>0</v>
      </c>
      <c r="U237" s="41">
        <v>1</v>
      </c>
      <c r="V237" s="41">
        <v>2.3999999999999998E-4</v>
      </c>
      <c r="W237" s="41">
        <v>0</v>
      </c>
      <c r="X237" s="41">
        <v>0</v>
      </c>
      <c r="Y237" s="40" t="b">
        <f t="shared" si="97"/>
        <v>0</v>
      </c>
      <c r="Z237" s="41">
        <v>1</v>
      </c>
      <c r="AA237" s="91" t="s">
        <v>39</v>
      </c>
      <c r="AB237" s="41">
        <v>2</v>
      </c>
      <c r="AC237" s="91" t="s">
        <v>182</v>
      </c>
      <c r="AD237" s="41">
        <v>1</v>
      </c>
      <c r="AE237" s="41">
        <v>0.32</v>
      </c>
      <c r="AF237" s="41">
        <v>0</v>
      </c>
      <c r="AG237" s="41">
        <v>0</v>
      </c>
      <c r="AH237" s="41">
        <v>3</v>
      </c>
      <c r="AI237" s="41">
        <v>0.65110000000000001</v>
      </c>
      <c r="AJ237" s="41">
        <v>1</v>
      </c>
      <c r="AK237" s="41">
        <v>0.32</v>
      </c>
      <c r="AL237" t="b">
        <f t="shared" si="98"/>
        <v>0</v>
      </c>
      <c r="AM237" s="51" t="s">
        <v>361</v>
      </c>
      <c r="AN237" s="51" t="s">
        <v>39</v>
      </c>
      <c r="AO237" s="52">
        <v>2</v>
      </c>
      <c r="AP237" s="51" t="s">
        <v>122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54" t="s">
        <v>361</v>
      </c>
      <c r="BD237" s="54" t="s">
        <v>39</v>
      </c>
      <c r="BE237" s="55">
        <v>2</v>
      </c>
      <c r="BF237" s="54" t="s">
        <v>122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40" t="b">
        <f t="shared" ref="L238:L269" si="109">C238=P237</f>
        <v>1</v>
      </c>
      <c r="M238" s="91" t="s">
        <v>361</v>
      </c>
      <c r="N238" s="91" t="s">
        <v>39</v>
      </c>
      <c r="O238" s="41">
        <v>2</v>
      </c>
      <c r="P238" s="91" t="s">
        <v>0</v>
      </c>
      <c r="Q238" s="41">
        <v>21</v>
      </c>
      <c r="R238" s="41">
        <v>10.33161</v>
      </c>
      <c r="S238" s="41">
        <v>13</v>
      </c>
      <c r="T238" s="41">
        <v>8.9976499999999966</v>
      </c>
      <c r="U238" s="41">
        <v>31</v>
      </c>
      <c r="V238" s="41">
        <v>0.34480600000000011</v>
      </c>
      <c r="W238" s="41">
        <v>8</v>
      </c>
      <c r="X238" s="41">
        <v>1.3334600000000001</v>
      </c>
      <c r="Y238" s="40" t="b">
        <f t="shared" si="97"/>
        <v>0</v>
      </c>
      <c r="Z238" s="41">
        <v>1</v>
      </c>
      <c r="AA238" s="91" t="s">
        <v>39</v>
      </c>
      <c r="AB238" s="41">
        <v>2</v>
      </c>
      <c r="AC238" s="91" t="s">
        <v>1</v>
      </c>
      <c r="AD238" s="41">
        <v>24</v>
      </c>
      <c r="AE238" s="41">
        <v>0.18950000000000006</v>
      </c>
      <c r="AF238" s="41">
        <v>22</v>
      </c>
      <c r="AG238" s="41">
        <v>0.17750000000000005</v>
      </c>
      <c r="AH238" s="41">
        <v>15</v>
      </c>
      <c r="AI238" s="41">
        <v>0.1235</v>
      </c>
      <c r="AJ238" s="41">
        <v>2</v>
      </c>
      <c r="AK238" s="41">
        <v>1.2E-2</v>
      </c>
      <c r="AL238" t="b">
        <f t="shared" si="98"/>
        <v>0</v>
      </c>
      <c r="AM238" s="51" t="s">
        <v>361</v>
      </c>
      <c r="AN238" s="51" t="s">
        <v>39</v>
      </c>
      <c r="AO238" s="52">
        <v>2</v>
      </c>
      <c r="AP238" s="51" t="s">
        <v>0</v>
      </c>
      <c r="AQ238" s="52">
        <v>0</v>
      </c>
      <c r="AR238" s="52">
        <v>0</v>
      </c>
      <c r="AS238" s="52">
        <v>1</v>
      </c>
      <c r="AT238" s="52">
        <v>0.3</v>
      </c>
      <c r="AU238" s="52">
        <v>2</v>
      </c>
      <c r="AV238" s="52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54" t="s">
        <v>361</v>
      </c>
      <c r="BD238" s="54" t="s">
        <v>39</v>
      </c>
      <c r="BE238" s="55">
        <v>2</v>
      </c>
      <c r="BF238" s="54" t="s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2</v>
      </c>
      <c r="BL238" s="55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40" t="b">
        <f t="shared" si="109"/>
        <v>1</v>
      </c>
      <c r="M239" s="91" t="s">
        <v>365</v>
      </c>
      <c r="N239" s="91" t="s">
        <v>39</v>
      </c>
      <c r="O239" s="41">
        <v>2</v>
      </c>
      <c r="P239" s="91" t="s">
        <v>124</v>
      </c>
      <c r="Q239" s="41">
        <v>7</v>
      </c>
      <c r="R239" s="41">
        <v>5.7000000000000002E-2</v>
      </c>
      <c r="S239" s="41">
        <v>6</v>
      </c>
      <c r="T239" s="41">
        <v>5.1999999999999998E-2</v>
      </c>
      <c r="U239" s="41">
        <v>2</v>
      </c>
      <c r="V239" s="41">
        <v>1.2E-2</v>
      </c>
      <c r="W239" s="41">
        <v>1</v>
      </c>
      <c r="X239" s="41">
        <v>5.0000000000000001E-3</v>
      </c>
      <c r="Y239" s="40" t="b">
        <f t="shared" si="97"/>
        <v>0</v>
      </c>
      <c r="Z239" s="41">
        <v>1</v>
      </c>
      <c r="AA239" s="91" t="s">
        <v>39</v>
      </c>
      <c r="AB239" s="41">
        <v>2</v>
      </c>
      <c r="AC239" s="91" t="s">
        <v>322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7.5679999999999996</v>
      </c>
      <c r="AJ239" s="41">
        <v>0</v>
      </c>
      <c r="AK239" s="41">
        <v>0</v>
      </c>
      <c r="AL239" t="b">
        <f t="shared" si="98"/>
        <v>0</v>
      </c>
      <c r="AM239" s="51" t="s">
        <v>365</v>
      </c>
      <c r="AN239" s="51" t="s">
        <v>39</v>
      </c>
      <c r="AO239" s="52">
        <v>2</v>
      </c>
      <c r="AP239" s="51" t="s">
        <v>124</v>
      </c>
      <c r="AQ239" s="52">
        <v>2</v>
      </c>
      <c r="AR239" s="52">
        <v>0.03</v>
      </c>
      <c r="AS239" s="52">
        <v>1</v>
      </c>
      <c r="AT239" s="52">
        <v>1.4999999999999999E-2</v>
      </c>
      <c r="AU239" s="52">
        <v>1</v>
      </c>
      <c r="AV239" s="52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54" t="s">
        <v>365</v>
      </c>
      <c r="BD239" s="54" t="s">
        <v>39</v>
      </c>
      <c r="BE239" s="55">
        <v>2</v>
      </c>
      <c r="BF239" s="54" t="s">
        <v>124</v>
      </c>
      <c r="BG239" s="55">
        <v>2</v>
      </c>
      <c r="BH239" s="55">
        <v>0.03</v>
      </c>
      <c r="BI239" s="55">
        <v>1</v>
      </c>
      <c r="BJ239" s="55">
        <v>1.4999999999999999E-2</v>
      </c>
      <c r="BK239" s="55">
        <v>1</v>
      </c>
      <c r="BL239" s="55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40" t="b">
        <f t="shared" si="109"/>
        <v>1</v>
      </c>
      <c r="M240" s="91" t="s">
        <v>361</v>
      </c>
      <c r="N240" s="91" t="s">
        <v>39</v>
      </c>
      <c r="O240" s="41">
        <v>2</v>
      </c>
      <c r="P240" s="91" t="s">
        <v>124</v>
      </c>
      <c r="Q240" s="41">
        <v>3</v>
      </c>
      <c r="R240" s="41">
        <v>1.9E-2</v>
      </c>
      <c r="S240" s="41">
        <v>3</v>
      </c>
      <c r="T240" s="41">
        <v>1.9E-2</v>
      </c>
      <c r="U240" s="41">
        <v>5</v>
      </c>
      <c r="V240" s="41">
        <v>4.7E-2</v>
      </c>
      <c r="W240" s="41">
        <v>0</v>
      </c>
      <c r="X240" s="41">
        <v>0</v>
      </c>
      <c r="Y240" s="40" t="b">
        <f t="shared" si="97"/>
        <v>0</v>
      </c>
      <c r="Z240" s="41">
        <v>1</v>
      </c>
      <c r="AA240" s="91" t="s">
        <v>39</v>
      </c>
      <c r="AB240" s="41">
        <v>2</v>
      </c>
      <c r="AC240" s="91" t="s">
        <v>210</v>
      </c>
      <c r="AD240" s="41">
        <v>3</v>
      </c>
      <c r="AE240" s="41">
        <v>4.4999999999999998E-2</v>
      </c>
      <c r="AF240" s="41">
        <v>3</v>
      </c>
      <c r="AG240" s="41">
        <v>4.4999999999999998E-2</v>
      </c>
      <c r="AH240" s="41">
        <v>3</v>
      </c>
      <c r="AI240" s="41">
        <v>4.1999999999999996E-2</v>
      </c>
      <c r="AJ240" s="41">
        <v>0</v>
      </c>
      <c r="AK240" s="41">
        <v>0</v>
      </c>
      <c r="AL240" t="b">
        <f t="shared" si="98"/>
        <v>0</v>
      </c>
      <c r="AM240" s="51" t="s">
        <v>361</v>
      </c>
      <c r="AN240" s="51" t="s">
        <v>39</v>
      </c>
      <c r="AO240" s="52">
        <v>2</v>
      </c>
      <c r="AP240" s="51" t="s">
        <v>124</v>
      </c>
      <c r="AQ240" s="52">
        <v>0</v>
      </c>
      <c r="AR240" s="52">
        <v>0</v>
      </c>
      <c r="AS240" s="52">
        <v>0</v>
      </c>
      <c r="AT240" s="52">
        <v>0</v>
      </c>
      <c r="AU240" s="52">
        <v>1</v>
      </c>
      <c r="AV240" s="52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54" t="s">
        <v>361</v>
      </c>
      <c r="BD240" s="54" t="s">
        <v>39</v>
      </c>
      <c r="BE240" s="55">
        <v>2</v>
      </c>
      <c r="BF240" s="54" t="s">
        <v>124</v>
      </c>
      <c r="BG240" s="55">
        <v>0</v>
      </c>
      <c r="BH240" s="55">
        <v>0</v>
      </c>
      <c r="BI240" s="55">
        <v>0</v>
      </c>
      <c r="BJ240" s="55">
        <v>0</v>
      </c>
      <c r="BK240" s="55">
        <v>1</v>
      </c>
      <c r="BL240" s="55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40" t="b">
        <f t="shared" si="109"/>
        <v>1</v>
      </c>
      <c r="M241" s="91" t="s">
        <v>364</v>
      </c>
      <c r="N241" s="91" t="s">
        <v>39</v>
      </c>
      <c r="O241" s="41">
        <v>2</v>
      </c>
      <c r="P241" s="91" t="s">
        <v>182</v>
      </c>
      <c r="Q241" s="41">
        <v>1</v>
      </c>
      <c r="R241" s="41">
        <v>0.32</v>
      </c>
      <c r="S241" s="41">
        <v>0</v>
      </c>
      <c r="T241" s="41">
        <v>0</v>
      </c>
      <c r="U241" s="41">
        <v>3</v>
      </c>
      <c r="V241" s="41">
        <v>0.65110000000000001</v>
      </c>
      <c r="W241" s="41">
        <v>1</v>
      </c>
      <c r="X241" s="41">
        <v>0.32</v>
      </c>
      <c r="Y241" s="40" t="b">
        <f t="shared" si="97"/>
        <v>0</v>
      </c>
      <c r="Z241" s="41">
        <v>1</v>
      </c>
      <c r="AA241" s="91" t="s">
        <v>39</v>
      </c>
      <c r="AB241" s="41">
        <v>2</v>
      </c>
      <c r="AC241" s="91" t="s">
        <v>183</v>
      </c>
      <c r="AD241" s="41">
        <v>1</v>
      </c>
      <c r="AE241" s="41">
        <v>0.78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0.78</v>
      </c>
      <c r="AL241" t="b">
        <f t="shared" si="98"/>
        <v>0</v>
      </c>
      <c r="AM241" s="51" t="s">
        <v>364</v>
      </c>
      <c r="AN241" s="51" t="s">
        <v>39</v>
      </c>
      <c r="AO241" s="52">
        <v>2</v>
      </c>
      <c r="AP241" s="51" t="s">
        <v>182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54" t="s">
        <v>364</v>
      </c>
      <c r="BD241" s="54" t="s">
        <v>39</v>
      </c>
      <c r="BE241" s="55">
        <v>2</v>
      </c>
      <c r="BF241" s="54" t="s">
        <v>182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40" t="b">
        <f t="shared" si="109"/>
        <v>1</v>
      </c>
      <c r="M242" s="91" t="s">
        <v>361</v>
      </c>
      <c r="N242" s="91" t="s">
        <v>39</v>
      </c>
      <c r="O242" s="41">
        <v>2</v>
      </c>
      <c r="P242" s="91" t="s">
        <v>1</v>
      </c>
      <c r="Q242" s="41">
        <v>21</v>
      </c>
      <c r="R242" s="41">
        <v>0.18050000000000005</v>
      </c>
      <c r="S242" s="41">
        <v>18</v>
      </c>
      <c r="T242" s="41">
        <v>0.16150000000000003</v>
      </c>
      <c r="U242" s="41">
        <v>15</v>
      </c>
      <c r="V242" s="41">
        <v>0.1235</v>
      </c>
      <c r="W242" s="41">
        <v>2</v>
      </c>
      <c r="X242" s="41">
        <v>1.2E-2</v>
      </c>
      <c r="Y242" s="40" t="b">
        <f t="shared" si="97"/>
        <v>0</v>
      </c>
      <c r="Z242" s="41">
        <v>1</v>
      </c>
      <c r="AA242" s="91" t="s">
        <v>39</v>
      </c>
      <c r="AB242" s="41">
        <v>2</v>
      </c>
      <c r="AC242" s="91" t="s">
        <v>125</v>
      </c>
      <c r="AD242" s="41">
        <v>1</v>
      </c>
      <c r="AE242" s="41">
        <v>1.1000000000000001E-3</v>
      </c>
      <c r="AF242" s="41">
        <v>1</v>
      </c>
      <c r="AG242" s="41">
        <v>1.1000000000000001E-3</v>
      </c>
      <c r="AH242" s="41">
        <v>1</v>
      </c>
      <c r="AI242" s="41">
        <v>1.4500000000000001E-2</v>
      </c>
      <c r="AJ242" s="41">
        <v>0</v>
      </c>
      <c r="AK242" s="41">
        <v>0</v>
      </c>
      <c r="AL242" t="b">
        <f t="shared" si="98"/>
        <v>0</v>
      </c>
      <c r="AM242" s="51" t="s">
        <v>361</v>
      </c>
      <c r="AN242" s="51" t="s">
        <v>39</v>
      </c>
      <c r="AO242" s="52">
        <v>2</v>
      </c>
      <c r="AP242" s="51" t="s">
        <v>1</v>
      </c>
      <c r="AQ242" s="52">
        <v>0</v>
      </c>
      <c r="AR242" s="52">
        <v>0</v>
      </c>
      <c r="AS242" s="52">
        <v>0</v>
      </c>
      <c r="AT242" s="52">
        <v>0</v>
      </c>
      <c r="AU242" s="52">
        <v>1</v>
      </c>
      <c r="AV242" s="52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54" t="s">
        <v>361</v>
      </c>
      <c r="BD242" s="54" t="s">
        <v>39</v>
      </c>
      <c r="BE242" s="55">
        <v>2</v>
      </c>
      <c r="BF242" s="54" t="s">
        <v>1</v>
      </c>
      <c r="BG242" s="55">
        <v>0</v>
      </c>
      <c r="BH242" s="55">
        <v>0</v>
      </c>
      <c r="BI242" s="55">
        <v>0</v>
      </c>
      <c r="BJ242" s="55">
        <v>0</v>
      </c>
      <c r="BK242" s="55">
        <v>1</v>
      </c>
      <c r="BL242" s="55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40" t="b">
        <f t="shared" si="109"/>
        <v>1</v>
      </c>
      <c r="M243" s="91" t="s">
        <v>362</v>
      </c>
      <c r="N243" s="91" t="s">
        <v>39</v>
      </c>
      <c r="O243" s="41">
        <v>2</v>
      </c>
      <c r="P243" s="91" t="s">
        <v>322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7.5679999999999996</v>
      </c>
      <c r="W243" s="41">
        <v>0</v>
      </c>
      <c r="X243" s="41">
        <v>0</v>
      </c>
      <c r="Y243" s="40" t="b">
        <f t="shared" si="97"/>
        <v>0</v>
      </c>
      <c r="Z243" s="41">
        <v>1</v>
      </c>
      <c r="AA243" s="91" t="s">
        <v>39</v>
      </c>
      <c r="AB243" s="41">
        <v>2</v>
      </c>
      <c r="AC243" s="91" t="s">
        <v>323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t="b">
        <f t="shared" si="98"/>
        <v>0</v>
      </c>
      <c r="AM243" s="51" t="s">
        <v>362</v>
      </c>
      <c r="AN243" s="51" t="s">
        <v>39</v>
      </c>
      <c r="AO243" s="52">
        <v>2</v>
      </c>
      <c r="AP243" s="51" t="s">
        <v>322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54" t="s">
        <v>362</v>
      </c>
      <c r="BD243" s="54" t="s">
        <v>39</v>
      </c>
      <c r="BE243" s="55">
        <v>2</v>
      </c>
      <c r="BF243" s="54" t="s">
        <v>322</v>
      </c>
      <c r="BG243" s="55">
        <v>0</v>
      </c>
      <c r="BH243" s="55">
        <v>0</v>
      </c>
      <c r="BI243" s="55">
        <v>0</v>
      </c>
      <c r="BJ243" s="55">
        <v>0</v>
      </c>
      <c r="BK243" s="55">
        <v>0</v>
      </c>
      <c r="BL243" s="55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40" t="b">
        <f t="shared" si="109"/>
        <v>1</v>
      </c>
      <c r="M244" s="91" t="s">
        <v>362</v>
      </c>
      <c r="N244" s="91" t="s">
        <v>39</v>
      </c>
      <c r="O244" s="41">
        <v>2</v>
      </c>
      <c r="P244" s="91" t="s">
        <v>210</v>
      </c>
      <c r="Q244" s="41">
        <v>3</v>
      </c>
      <c r="R244" s="41">
        <v>4.4999999999999998E-2</v>
      </c>
      <c r="S244" s="41">
        <v>3</v>
      </c>
      <c r="T244" s="41">
        <v>4.4999999999999998E-2</v>
      </c>
      <c r="U244" s="41">
        <v>2</v>
      </c>
      <c r="V244" s="41">
        <v>2.7E-2</v>
      </c>
      <c r="W244" s="41">
        <v>0</v>
      </c>
      <c r="X244" s="41">
        <v>0</v>
      </c>
      <c r="Y244" s="40" t="b">
        <f t="shared" si="97"/>
        <v>0</v>
      </c>
      <c r="Z244" s="41">
        <v>1</v>
      </c>
      <c r="AA244" s="91" t="s">
        <v>39</v>
      </c>
      <c r="AB244" s="41">
        <v>2</v>
      </c>
      <c r="AC244" s="91" t="s">
        <v>126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t="b">
        <f t="shared" si="98"/>
        <v>0</v>
      </c>
      <c r="AM244" s="51" t="s">
        <v>362</v>
      </c>
      <c r="AN244" s="51" t="s">
        <v>39</v>
      </c>
      <c r="AO244" s="52">
        <v>2</v>
      </c>
      <c r="AP244" s="51" t="s">
        <v>210</v>
      </c>
      <c r="AQ244" s="52">
        <v>0</v>
      </c>
      <c r="AR244" s="52">
        <v>0</v>
      </c>
      <c r="AS244" s="52">
        <v>1</v>
      </c>
      <c r="AT244" s="52">
        <v>1.4999999999999999E-2</v>
      </c>
      <c r="AU244" s="52">
        <v>0</v>
      </c>
      <c r="AV244" s="52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54" t="s">
        <v>362</v>
      </c>
      <c r="BD244" s="54" t="s">
        <v>39</v>
      </c>
      <c r="BE244" s="55">
        <v>2</v>
      </c>
      <c r="BF244" s="54" t="s">
        <v>210</v>
      </c>
      <c r="BG244" s="55">
        <v>0</v>
      </c>
      <c r="BH244" s="55">
        <v>0</v>
      </c>
      <c r="BI244" s="55">
        <v>1</v>
      </c>
      <c r="BJ244" s="55">
        <v>1.4999999999999999E-2</v>
      </c>
      <c r="BK244" s="55">
        <v>0</v>
      </c>
      <c r="BL244" s="55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40" t="b">
        <f t="shared" si="109"/>
        <v>1</v>
      </c>
      <c r="M245" s="91" t="s">
        <v>361</v>
      </c>
      <c r="N245" s="91" t="s">
        <v>39</v>
      </c>
      <c r="O245" s="41">
        <v>2</v>
      </c>
      <c r="P245" s="91" t="s">
        <v>183</v>
      </c>
      <c r="Q245" s="41">
        <v>1</v>
      </c>
      <c r="R245" s="41">
        <v>0.78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0.78</v>
      </c>
      <c r="Y245" s="40" t="b">
        <f t="shared" si="97"/>
        <v>0</v>
      </c>
      <c r="Z245" s="41">
        <v>1</v>
      </c>
      <c r="AA245" s="91" t="s">
        <v>39</v>
      </c>
      <c r="AB245" s="41">
        <v>2</v>
      </c>
      <c r="AC245" s="91" t="s">
        <v>2</v>
      </c>
      <c r="AD245" s="41">
        <v>340</v>
      </c>
      <c r="AE245" s="41">
        <v>5.075399999999977</v>
      </c>
      <c r="AF245" s="41">
        <v>287</v>
      </c>
      <c r="AG245" s="41">
        <v>3.5774999999999988</v>
      </c>
      <c r="AH245" s="41">
        <v>162</v>
      </c>
      <c r="AI245" s="41">
        <v>1.8214999999999963</v>
      </c>
      <c r="AJ245" s="41">
        <v>35</v>
      </c>
      <c r="AK245" s="41">
        <v>0.50950000000000017</v>
      </c>
      <c r="AL245" t="b">
        <f t="shared" si="98"/>
        <v>0</v>
      </c>
      <c r="AM245" s="51" t="s">
        <v>361</v>
      </c>
      <c r="AN245" s="51" t="s">
        <v>39</v>
      </c>
      <c r="AO245" s="52">
        <v>2</v>
      </c>
      <c r="AP245" s="51" t="s">
        <v>183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54" t="s">
        <v>361</v>
      </c>
      <c r="BD245" s="54" t="s">
        <v>39</v>
      </c>
      <c r="BE245" s="55">
        <v>2</v>
      </c>
      <c r="BF245" s="54" t="s">
        <v>183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40" t="b">
        <f t="shared" si="109"/>
        <v>1</v>
      </c>
      <c r="M246" s="91" t="s">
        <v>364</v>
      </c>
      <c r="N246" s="91" t="s">
        <v>39</v>
      </c>
      <c r="O246" s="41">
        <v>2</v>
      </c>
      <c r="P246" s="91" t="s">
        <v>125</v>
      </c>
      <c r="Q246" s="41">
        <v>0</v>
      </c>
      <c r="R246" s="41">
        <v>0</v>
      </c>
      <c r="S246" s="41">
        <v>0</v>
      </c>
      <c r="T246" s="41">
        <v>0</v>
      </c>
      <c r="U246" s="41">
        <v>1</v>
      </c>
      <c r="V246" s="41">
        <v>1.4500000000000001E-2</v>
      </c>
      <c r="W246" s="41">
        <v>0</v>
      </c>
      <c r="X246" s="41">
        <v>0</v>
      </c>
      <c r="Y246" s="40" t="b">
        <f t="shared" si="97"/>
        <v>0</v>
      </c>
      <c r="Z246" s="41">
        <v>1</v>
      </c>
      <c r="AA246" s="91" t="s">
        <v>39</v>
      </c>
      <c r="AB246" s="41">
        <v>2</v>
      </c>
      <c r="AC246" s="91" t="s">
        <v>184</v>
      </c>
      <c r="AD246" s="41">
        <v>1</v>
      </c>
      <c r="AE246" s="41">
        <v>1.4999999999999999E-2</v>
      </c>
      <c r="AF246" s="41">
        <v>1</v>
      </c>
      <c r="AG246" s="41">
        <v>1.4999999999999999E-2</v>
      </c>
      <c r="AH246" s="41">
        <v>1</v>
      </c>
      <c r="AI246" s="41">
        <v>1.4999999999999999E-2</v>
      </c>
      <c r="AJ246" s="41">
        <v>0</v>
      </c>
      <c r="AK246" s="41">
        <v>0</v>
      </c>
      <c r="AL246" t="b">
        <f t="shared" si="98"/>
        <v>0</v>
      </c>
      <c r="AM246" s="51" t="s">
        <v>364</v>
      </c>
      <c r="AN246" s="51" t="s">
        <v>39</v>
      </c>
      <c r="AO246" s="52">
        <v>2</v>
      </c>
      <c r="AP246" s="51" t="s">
        <v>125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54" t="s">
        <v>364</v>
      </c>
      <c r="BD246" s="54" t="s">
        <v>39</v>
      </c>
      <c r="BE246" s="55">
        <v>2</v>
      </c>
      <c r="BF246" s="54" t="s">
        <v>125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40" t="b">
        <f t="shared" si="109"/>
        <v>1</v>
      </c>
      <c r="M247" s="91" t="s">
        <v>362</v>
      </c>
      <c r="N247" s="91" t="s">
        <v>39</v>
      </c>
      <c r="O247" s="41">
        <v>2</v>
      </c>
      <c r="P247" s="91" t="s">
        <v>323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0" t="b">
        <f t="shared" ref="Y247:Y278" si="110">P247=AC257</f>
        <v>0</v>
      </c>
      <c r="Z247" s="41">
        <v>1</v>
      </c>
      <c r="AA247" s="91" t="s">
        <v>39</v>
      </c>
      <c r="AB247" s="41">
        <v>2</v>
      </c>
      <c r="AC247" s="91" t="s">
        <v>69</v>
      </c>
      <c r="AD247" s="41">
        <v>7</v>
      </c>
      <c r="AE247" s="41">
        <v>0.42199999999999999</v>
      </c>
      <c r="AF247" s="41">
        <v>6</v>
      </c>
      <c r="AG247" s="41">
        <v>0.17200000000000001</v>
      </c>
      <c r="AH247" s="41">
        <v>6</v>
      </c>
      <c r="AI247" s="41">
        <v>8.3000000000000004E-2</v>
      </c>
      <c r="AJ247" s="41">
        <v>1</v>
      </c>
      <c r="AK247" s="41">
        <v>0.25</v>
      </c>
      <c r="AL247" t="b">
        <f t="shared" ref="AL247:AL278" si="111">AP247=AC257</f>
        <v>0</v>
      </c>
      <c r="AM247" s="51" t="s">
        <v>362</v>
      </c>
      <c r="AN247" s="51" t="s">
        <v>39</v>
      </c>
      <c r="AO247" s="52">
        <v>2</v>
      </c>
      <c r="AP247" s="51" t="s">
        <v>323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54" t="s">
        <v>362</v>
      </c>
      <c r="BD247" s="54" t="s">
        <v>39</v>
      </c>
      <c r="BE247" s="55">
        <v>2</v>
      </c>
      <c r="BF247" s="54" t="s">
        <v>323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40" t="b">
        <f t="shared" si="109"/>
        <v>1</v>
      </c>
      <c r="M248" s="91" t="s">
        <v>361</v>
      </c>
      <c r="N248" s="91" t="s">
        <v>39</v>
      </c>
      <c r="O248" s="41">
        <v>2</v>
      </c>
      <c r="P248" s="91" t="s">
        <v>126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0" t="b">
        <f t="shared" si="110"/>
        <v>0</v>
      </c>
      <c r="Z248" s="41">
        <v>1</v>
      </c>
      <c r="AA248" s="91" t="s">
        <v>39</v>
      </c>
      <c r="AB248" s="41">
        <v>2</v>
      </c>
      <c r="AC248" s="91" t="s">
        <v>324</v>
      </c>
      <c r="AD248" s="41">
        <v>3</v>
      </c>
      <c r="AE248" s="41">
        <v>2.0249999999999999</v>
      </c>
      <c r="AF248" s="41">
        <v>3</v>
      </c>
      <c r="AG248" s="41">
        <v>2.0249999999999999</v>
      </c>
      <c r="AH248" s="41">
        <v>2</v>
      </c>
      <c r="AI248" s="41">
        <v>2.5000000000000001E-2</v>
      </c>
      <c r="AJ248" s="41">
        <v>0</v>
      </c>
      <c r="AK248" s="41">
        <v>0</v>
      </c>
      <c r="AL248" t="b">
        <f t="shared" si="111"/>
        <v>0</v>
      </c>
      <c r="AM248" s="51" t="s">
        <v>361</v>
      </c>
      <c r="AN248" s="51" t="s">
        <v>39</v>
      </c>
      <c r="AO248" s="52">
        <v>2</v>
      </c>
      <c r="AP248" s="51" t="s">
        <v>126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54" t="s">
        <v>361</v>
      </c>
      <c r="BD248" s="54" t="s">
        <v>39</v>
      </c>
      <c r="BE248" s="55">
        <v>2</v>
      </c>
      <c r="BF248" s="54" t="s">
        <v>126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40" t="b">
        <f t="shared" si="109"/>
        <v>1</v>
      </c>
      <c r="M249" s="91" t="s">
        <v>361</v>
      </c>
      <c r="N249" s="91" t="s">
        <v>39</v>
      </c>
      <c r="O249" s="41">
        <v>2</v>
      </c>
      <c r="P249" s="91" t="s">
        <v>2</v>
      </c>
      <c r="Q249" s="41">
        <v>303</v>
      </c>
      <c r="R249" s="41">
        <v>4.6080499999999862</v>
      </c>
      <c r="S249" s="41">
        <v>254</v>
      </c>
      <c r="T249" s="41">
        <v>3.1769999999999965</v>
      </c>
      <c r="U249" s="41">
        <v>135</v>
      </c>
      <c r="V249" s="41">
        <v>1.5184999999999973</v>
      </c>
      <c r="W249" s="41">
        <v>31</v>
      </c>
      <c r="X249" s="41">
        <v>0.46350000000000019</v>
      </c>
      <c r="Y249" s="40" t="b">
        <f t="shared" si="110"/>
        <v>0</v>
      </c>
      <c r="Z249" s="41">
        <v>1</v>
      </c>
      <c r="AA249" s="91" t="s">
        <v>39</v>
      </c>
      <c r="AB249" s="41">
        <v>2</v>
      </c>
      <c r="AC249" s="91" t="s">
        <v>325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t="b">
        <f t="shared" si="111"/>
        <v>0</v>
      </c>
      <c r="AM249" s="51" t="s">
        <v>361</v>
      </c>
      <c r="AN249" s="51" t="s">
        <v>39</v>
      </c>
      <c r="AO249" s="52">
        <v>2</v>
      </c>
      <c r="AP249" s="51" t="s">
        <v>2</v>
      </c>
      <c r="AQ249" s="52">
        <v>35</v>
      </c>
      <c r="AR249" s="52">
        <v>0.4575000000000003</v>
      </c>
      <c r="AS249" s="52">
        <v>32</v>
      </c>
      <c r="AT249" s="52">
        <v>0.5385000000000002</v>
      </c>
      <c r="AU249" s="52">
        <v>8</v>
      </c>
      <c r="AV249" s="52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54" t="s">
        <v>361</v>
      </c>
      <c r="BD249" s="54" t="s">
        <v>39</v>
      </c>
      <c r="BE249" s="55">
        <v>2</v>
      </c>
      <c r="BF249" s="54" t="s">
        <v>2</v>
      </c>
      <c r="BG249" s="55">
        <v>35</v>
      </c>
      <c r="BH249" s="55">
        <v>0.4575000000000003</v>
      </c>
      <c r="BI249" s="55">
        <v>32</v>
      </c>
      <c r="BJ249" s="55">
        <v>0.5385000000000002</v>
      </c>
      <c r="BK249" s="55">
        <v>8</v>
      </c>
      <c r="BL249" s="55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40" t="b">
        <f t="shared" si="109"/>
        <v>1</v>
      </c>
      <c r="M250" s="91" t="s">
        <v>362</v>
      </c>
      <c r="N250" s="91" t="s">
        <v>39</v>
      </c>
      <c r="O250" s="41">
        <v>2</v>
      </c>
      <c r="P250" s="91" t="s">
        <v>184</v>
      </c>
      <c r="Q250" s="41">
        <v>1</v>
      </c>
      <c r="R250" s="41">
        <v>1.4999999999999999E-2</v>
      </c>
      <c r="S250" s="41">
        <v>1</v>
      </c>
      <c r="T250" s="41">
        <v>1.4999999999999999E-2</v>
      </c>
      <c r="U250" s="41">
        <v>1</v>
      </c>
      <c r="V250" s="41">
        <v>1.4999999999999999E-2</v>
      </c>
      <c r="W250" s="41">
        <v>0</v>
      </c>
      <c r="X250" s="41">
        <v>0</v>
      </c>
      <c r="Y250" s="40" t="b">
        <f t="shared" si="110"/>
        <v>0</v>
      </c>
      <c r="Z250" s="41">
        <v>1</v>
      </c>
      <c r="AA250" s="91" t="s">
        <v>39</v>
      </c>
      <c r="AB250" s="41">
        <v>2</v>
      </c>
      <c r="AC250" s="91" t="s">
        <v>52</v>
      </c>
      <c r="AD250" s="41">
        <v>34</v>
      </c>
      <c r="AE250" s="41">
        <v>25.795055000000001</v>
      </c>
      <c r="AF250" s="41">
        <v>23</v>
      </c>
      <c r="AG250" s="41">
        <v>12.139855000000001</v>
      </c>
      <c r="AH250" s="41">
        <v>35</v>
      </c>
      <c r="AI250" s="41">
        <v>0.60592500000000016</v>
      </c>
      <c r="AJ250" s="41">
        <v>5</v>
      </c>
      <c r="AK250" s="41">
        <v>13.320350000000001</v>
      </c>
      <c r="AL250" t="b">
        <f t="shared" si="111"/>
        <v>0</v>
      </c>
      <c r="AM250" s="51" t="s">
        <v>362</v>
      </c>
      <c r="AN250" s="51" t="s">
        <v>39</v>
      </c>
      <c r="AO250" s="52">
        <v>2</v>
      </c>
      <c r="AP250" s="51" t="s">
        <v>184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54" t="s">
        <v>362</v>
      </c>
      <c r="BD250" s="54" t="s">
        <v>39</v>
      </c>
      <c r="BE250" s="55">
        <v>2</v>
      </c>
      <c r="BF250" s="54" t="s">
        <v>184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40" t="b">
        <f t="shared" si="109"/>
        <v>1</v>
      </c>
      <c r="M251" s="91" t="s">
        <v>365</v>
      </c>
      <c r="N251" s="91" t="s">
        <v>39</v>
      </c>
      <c r="O251" s="41">
        <v>2</v>
      </c>
      <c r="P251" s="91" t="s">
        <v>69</v>
      </c>
      <c r="Q251" s="41">
        <v>7</v>
      </c>
      <c r="R251" s="41">
        <v>0.42199999999999999</v>
      </c>
      <c r="S251" s="41">
        <v>6</v>
      </c>
      <c r="T251" s="41">
        <v>0.17200000000000001</v>
      </c>
      <c r="U251" s="41">
        <v>5</v>
      </c>
      <c r="V251" s="41">
        <v>7.2999999999999995E-2</v>
      </c>
      <c r="W251" s="41">
        <v>1</v>
      </c>
      <c r="X251" s="41">
        <v>0.25</v>
      </c>
      <c r="Y251" s="40" t="b">
        <f t="shared" si="110"/>
        <v>0</v>
      </c>
      <c r="Z251" s="41">
        <v>1</v>
      </c>
      <c r="AA251" s="91" t="s">
        <v>39</v>
      </c>
      <c r="AB251" s="41">
        <v>2</v>
      </c>
      <c r="AC251" s="91" t="s">
        <v>326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t="b">
        <f t="shared" si="111"/>
        <v>0</v>
      </c>
      <c r="AM251" s="51" t="s">
        <v>365</v>
      </c>
      <c r="AN251" s="51" t="s">
        <v>39</v>
      </c>
      <c r="AO251" s="52">
        <v>2</v>
      </c>
      <c r="AP251" s="51" t="s">
        <v>69</v>
      </c>
      <c r="AQ251" s="52">
        <v>0</v>
      </c>
      <c r="AR251" s="52">
        <v>0</v>
      </c>
      <c r="AS251" s="52">
        <v>0</v>
      </c>
      <c r="AT251" s="52">
        <v>0</v>
      </c>
      <c r="AU251" s="52">
        <v>1</v>
      </c>
      <c r="AV251" s="52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54" t="s">
        <v>365</v>
      </c>
      <c r="BD251" s="54" t="s">
        <v>39</v>
      </c>
      <c r="BE251" s="55">
        <v>2</v>
      </c>
      <c r="BF251" s="54" t="s">
        <v>69</v>
      </c>
      <c r="BG251" s="55">
        <v>0</v>
      </c>
      <c r="BH251" s="55">
        <v>0</v>
      </c>
      <c r="BI251" s="55">
        <v>0</v>
      </c>
      <c r="BJ251" s="55">
        <v>0</v>
      </c>
      <c r="BK251" s="55">
        <v>1</v>
      </c>
      <c r="BL251" s="55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40" t="b">
        <f t="shared" si="109"/>
        <v>1</v>
      </c>
      <c r="M252" s="91" t="s">
        <v>361</v>
      </c>
      <c r="N252" s="91" t="s">
        <v>39</v>
      </c>
      <c r="O252" s="41">
        <v>2</v>
      </c>
      <c r="P252" s="91" t="s">
        <v>324</v>
      </c>
      <c r="Q252" s="41">
        <v>3</v>
      </c>
      <c r="R252" s="41">
        <v>2.0249999999999999</v>
      </c>
      <c r="S252" s="41">
        <v>2</v>
      </c>
      <c r="T252" s="41">
        <v>2.5000000000000001E-2</v>
      </c>
      <c r="U252" s="41">
        <v>2</v>
      </c>
      <c r="V252" s="41">
        <v>2.5000000000000001E-2</v>
      </c>
      <c r="W252" s="41">
        <v>0</v>
      </c>
      <c r="X252" s="41">
        <v>0</v>
      </c>
      <c r="Y252" s="40" t="b">
        <f t="shared" si="110"/>
        <v>0</v>
      </c>
      <c r="Z252" s="41">
        <v>1</v>
      </c>
      <c r="AA252" s="91" t="s">
        <v>39</v>
      </c>
      <c r="AB252" s="41">
        <v>2</v>
      </c>
      <c r="AC252" s="91" t="s">
        <v>327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t="b">
        <f t="shared" si="111"/>
        <v>0</v>
      </c>
      <c r="AM252" s="51" t="s">
        <v>361</v>
      </c>
      <c r="AN252" s="51" t="s">
        <v>39</v>
      </c>
      <c r="AO252" s="52">
        <v>2</v>
      </c>
      <c r="AP252" s="51" t="s">
        <v>324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54" t="s">
        <v>361</v>
      </c>
      <c r="BD252" s="54" t="s">
        <v>39</v>
      </c>
      <c r="BE252" s="55">
        <v>2</v>
      </c>
      <c r="BF252" s="54" t="s">
        <v>324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40" t="b">
        <f t="shared" si="109"/>
        <v>1</v>
      </c>
      <c r="M253" s="91" t="s">
        <v>361</v>
      </c>
      <c r="N253" s="91" t="s">
        <v>39</v>
      </c>
      <c r="O253" s="41">
        <v>2</v>
      </c>
      <c r="P253" s="91" t="s">
        <v>325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0" t="b">
        <f t="shared" si="110"/>
        <v>0</v>
      </c>
      <c r="Z253" s="41">
        <v>1</v>
      </c>
      <c r="AA253" s="91" t="s">
        <v>39</v>
      </c>
      <c r="AB253" s="41">
        <v>2</v>
      </c>
      <c r="AC253" s="91" t="s">
        <v>211</v>
      </c>
      <c r="AD253" s="41">
        <v>1</v>
      </c>
      <c r="AE253" s="41">
        <v>8.0000000000000002E-3</v>
      </c>
      <c r="AF253" s="41">
        <v>1</v>
      </c>
      <c r="AG253" s="41">
        <v>8.0000000000000002E-3</v>
      </c>
      <c r="AH253" s="41">
        <v>2</v>
      </c>
      <c r="AI253" s="41">
        <v>2.1999999999999999E-2</v>
      </c>
      <c r="AJ253" s="41">
        <v>0</v>
      </c>
      <c r="AK253" s="41">
        <v>0</v>
      </c>
      <c r="AL253" t="b">
        <f t="shared" si="111"/>
        <v>0</v>
      </c>
      <c r="AM253" s="51" t="s">
        <v>361</v>
      </c>
      <c r="AN253" s="51" t="s">
        <v>39</v>
      </c>
      <c r="AO253" s="52">
        <v>2</v>
      </c>
      <c r="AP253" s="51" t="s">
        <v>325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54" t="s">
        <v>361</v>
      </c>
      <c r="BD253" s="54" t="s">
        <v>39</v>
      </c>
      <c r="BE253" s="55">
        <v>2</v>
      </c>
      <c r="BF253" s="54" t="s">
        <v>325</v>
      </c>
      <c r="BG253" s="55">
        <v>0</v>
      </c>
      <c r="BH253" s="55">
        <v>0</v>
      </c>
      <c r="BI253" s="55">
        <v>0</v>
      </c>
      <c r="BJ253" s="55">
        <v>0</v>
      </c>
      <c r="BK253" s="55">
        <v>0</v>
      </c>
      <c r="BL253" s="55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40" t="b">
        <f t="shared" si="109"/>
        <v>1</v>
      </c>
      <c r="M254" s="91" t="s">
        <v>361</v>
      </c>
      <c r="N254" s="91" t="s">
        <v>39</v>
      </c>
      <c r="O254" s="41">
        <v>2</v>
      </c>
      <c r="P254" s="91" t="s">
        <v>52</v>
      </c>
      <c r="Q254" s="41">
        <v>30</v>
      </c>
      <c r="R254" s="41">
        <v>25.729854999999997</v>
      </c>
      <c r="S254" s="41">
        <v>23</v>
      </c>
      <c r="T254" s="41">
        <v>12.139854999999999</v>
      </c>
      <c r="U254" s="41">
        <v>32</v>
      </c>
      <c r="V254" s="41">
        <v>0.46052500000000024</v>
      </c>
      <c r="W254" s="41">
        <v>4</v>
      </c>
      <c r="X254" s="41">
        <v>8.3703500000000002</v>
      </c>
      <c r="Y254" s="40" t="b">
        <f t="shared" si="110"/>
        <v>0</v>
      </c>
      <c r="Z254" s="41">
        <v>1</v>
      </c>
      <c r="AA254" s="91" t="s">
        <v>39</v>
      </c>
      <c r="AB254" s="41">
        <v>2</v>
      </c>
      <c r="AC254" s="91" t="s">
        <v>89</v>
      </c>
      <c r="AD254" s="41">
        <v>6</v>
      </c>
      <c r="AE254" s="41">
        <v>1.0034999999999998</v>
      </c>
      <c r="AF254" s="41">
        <v>0</v>
      </c>
      <c r="AG254" s="41">
        <v>0</v>
      </c>
      <c r="AH254" s="41">
        <v>4</v>
      </c>
      <c r="AI254" s="41">
        <v>0.155</v>
      </c>
      <c r="AJ254" s="41">
        <v>2</v>
      </c>
      <c r="AK254" s="41">
        <v>0.61449999999999994</v>
      </c>
      <c r="AL254" t="b">
        <f t="shared" si="111"/>
        <v>0</v>
      </c>
      <c r="AM254" s="51" t="s">
        <v>361</v>
      </c>
      <c r="AN254" s="51" t="s">
        <v>39</v>
      </c>
      <c r="AO254" s="52">
        <v>2</v>
      </c>
      <c r="AP254" s="51" t="s">
        <v>52</v>
      </c>
      <c r="AQ254" s="52">
        <v>0</v>
      </c>
      <c r="AR254" s="52">
        <v>0</v>
      </c>
      <c r="AS254" s="52">
        <v>2</v>
      </c>
      <c r="AT254" s="52">
        <v>0.1154</v>
      </c>
      <c r="AU254" s="52">
        <v>4</v>
      </c>
      <c r="AV254" s="52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54" t="s">
        <v>361</v>
      </c>
      <c r="BD254" s="54" t="s">
        <v>39</v>
      </c>
      <c r="BE254" s="55">
        <v>2</v>
      </c>
      <c r="BF254" s="54" t="s">
        <v>52</v>
      </c>
      <c r="BG254" s="55">
        <v>0</v>
      </c>
      <c r="BH254" s="55">
        <v>0</v>
      </c>
      <c r="BI254" s="55">
        <v>2</v>
      </c>
      <c r="BJ254" s="55">
        <v>0.1154</v>
      </c>
      <c r="BK254" s="55">
        <v>4</v>
      </c>
      <c r="BL254" s="55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40" t="b">
        <f t="shared" si="109"/>
        <v>1</v>
      </c>
      <c r="M255" s="91" t="s">
        <v>365</v>
      </c>
      <c r="N255" s="91" t="s">
        <v>39</v>
      </c>
      <c r="O255" s="41">
        <v>2</v>
      </c>
      <c r="P255" s="91" t="s">
        <v>326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0" t="b">
        <f t="shared" si="110"/>
        <v>0</v>
      </c>
      <c r="Z255" s="41">
        <v>1</v>
      </c>
      <c r="AA255" s="91" t="s">
        <v>39</v>
      </c>
      <c r="AB255" s="41">
        <v>2</v>
      </c>
      <c r="AC255" s="91" t="s">
        <v>3</v>
      </c>
      <c r="AD255" s="41">
        <v>41</v>
      </c>
      <c r="AE255" s="41">
        <v>0.4120000000000002</v>
      </c>
      <c r="AF255" s="41">
        <v>36</v>
      </c>
      <c r="AG255" s="41">
        <v>0.36600000000000016</v>
      </c>
      <c r="AH255" s="41">
        <v>22</v>
      </c>
      <c r="AI255" s="41">
        <v>0.18700000000000006</v>
      </c>
      <c r="AJ255" s="41">
        <v>1</v>
      </c>
      <c r="AK255" s="41">
        <v>8.0000000000000002E-3</v>
      </c>
      <c r="AL255" t="b">
        <f t="shared" si="111"/>
        <v>0</v>
      </c>
      <c r="AM255" s="51" t="s">
        <v>365</v>
      </c>
      <c r="AN255" s="51" t="s">
        <v>39</v>
      </c>
      <c r="AO255" s="52">
        <v>2</v>
      </c>
      <c r="AP255" s="51" t="s">
        <v>326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54" t="s">
        <v>365</v>
      </c>
      <c r="BD255" s="54" t="s">
        <v>39</v>
      </c>
      <c r="BE255" s="55">
        <v>2</v>
      </c>
      <c r="BF255" s="54" t="s">
        <v>326</v>
      </c>
      <c r="BG255" s="55">
        <v>0</v>
      </c>
      <c r="BH255" s="55">
        <v>0</v>
      </c>
      <c r="BI255" s="55">
        <v>0</v>
      </c>
      <c r="BJ255" s="55">
        <v>0</v>
      </c>
      <c r="BK255" s="55">
        <v>0</v>
      </c>
      <c r="BL255" s="55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40" t="b">
        <f t="shared" si="109"/>
        <v>1</v>
      </c>
      <c r="M256" s="91" t="s">
        <v>361</v>
      </c>
      <c r="N256" s="91" t="s">
        <v>39</v>
      </c>
      <c r="O256" s="41">
        <v>2</v>
      </c>
      <c r="P256" s="91" t="s">
        <v>327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0" t="b">
        <f t="shared" si="110"/>
        <v>0</v>
      </c>
      <c r="Z256" s="41">
        <v>1</v>
      </c>
      <c r="AA256" s="91" t="s">
        <v>39</v>
      </c>
      <c r="AB256" s="41">
        <v>2</v>
      </c>
      <c r="AC256" s="91" t="s">
        <v>328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t="b">
        <f t="shared" si="111"/>
        <v>0</v>
      </c>
      <c r="AM256" s="51" t="s">
        <v>361</v>
      </c>
      <c r="AN256" s="51" t="s">
        <v>39</v>
      </c>
      <c r="AO256" s="52">
        <v>2</v>
      </c>
      <c r="AP256" s="51" t="s">
        <v>327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54" t="s">
        <v>361</v>
      </c>
      <c r="BD256" s="54" t="s">
        <v>39</v>
      </c>
      <c r="BE256" s="55">
        <v>2</v>
      </c>
      <c r="BF256" s="54" t="s">
        <v>327</v>
      </c>
      <c r="BG256" s="55">
        <v>0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40" t="b">
        <f t="shared" si="109"/>
        <v>1</v>
      </c>
      <c r="M257" s="91" t="s">
        <v>365</v>
      </c>
      <c r="N257" s="91" t="s">
        <v>39</v>
      </c>
      <c r="O257" s="41">
        <v>2</v>
      </c>
      <c r="P257" s="91" t="s">
        <v>211</v>
      </c>
      <c r="Q257" s="41">
        <v>1</v>
      </c>
      <c r="R257" s="41">
        <v>8.0000000000000002E-3</v>
      </c>
      <c r="S257" s="41">
        <v>1</v>
      </c>
      <c r="T257" s="41">
        <v>8.0000000000000002E-3</v>
      </c>
      <c r="U257" s="41">
        <v>2</v>
      </c>
      <c r="V257" s="41">
        <v>2.1999999999999999E-2</v>
      </c>
      <c r="W257" s="41">
        <v>0</v>
      </c>
      <c r="X257" s="41">
        <v>0</v>
      </c>
      <c r="Y257" s="40" t="b">
        <f t="shared" si="110"/>
        <v>0</v>
      </c>
      <c r="Z257" s="41">
        <v>1</v>
      </c>
      <c r="AA257" s="91" t="s">
        <v>39</v>
      </c>
      <c r="AB257" s="41">
        <v>2</v>
      </c>
      <c r="AC257" s="91" t="s">
        <v>114</v>
      </c>
      <c r="AD257" s="41">
        <v>2</v>
      </c>
      <c r="AE257" s="41">
        <v>1.7000000000000001E-2</v>
      </c>
      <c r="AF257" s="41">
        <v>1</v>
      </c>
      <c r="AG257" s="41">
        <v>1.2E-2</v>
      </c>
      <c r="AH257" s="41">
        <v>2</v>
      </c>
      <c r="AI257" s="41">
        <v>1.4E-2</v>
      </c>
      <c r="AJ257" s="41">
        <v>0</v>
      </c>
      <c r="AK257" s="41">
        <v>0</v>
      </c>
      <c r="AL257" t="b">
        <f t="shared" si="111"/>
        <v>0</v>
      </c>
      <c r="AM257" s="51" t="s">
        <v>365</v>
      </c>
      <c r="AN257" s="51" t="s">
        <v>39</v>
      </c>
      <c r="AO257" s="52">
        <v>2</v>
      </c>
      <c r="AP257" s="51" t="s">
        <v>211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54" t="s">
        <v>365</v>
      </c>
      <c r="BD257" s="54" t="s">
        <v>39</v>
      </c>
      <c r="BE257" s="55">
        <v>2</v>
      </c>
      <c r="BF257" s="54" t="s">
        <v>211</v>
      </c>
      <c r="BG257" s="55">
        <v>0</v>
      </c>
      <c r="BH257" s="55">
        <v>0</v>
      </c>
      <c r="BI257" s="55">
        <v>0</v>
      </c>
      <c r="BJ257" s="55">
        <v>0</v>
      </c>
      <c r="BK257" s="55">
        <v>0</v>
      </c>
      <c r="BL257" s="55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40" t="b">
        <f t="shared" si="109"/>
        <v>1</v>
      </c>
      <c r="M258" s="91" t="s">
        <v>361</v>
      </c>
      <c r="N258" s="91" t="s">
        <v>39</v>
      </c>
      <c r="O258" s="41">
        <v>2</v>
      </c>
      <c r="P258" s="91" t="s">
        <v>89</v>
      </c>
      <c r="Q258" s="41">
        <v>4</v>
      </c>
      <c r="R258" s="41">
        <v>0.97449999999999992</v>
      </c>
      <c r="S258" s="41">
        <v>0</v>
      </c>
      <c r="T258" s="41">
        <v>0</v>
      </c>
      <c r="U258" s="41">
        <v>4</v>
      </c>
      <c r="V258" s="41">
        <v>0.155</v>
      </c>
      <c r="W258" s="41">
        <v>2</v>
      </c>
      <c r="X258" s="41">
        <v>0.61449999999999994</v>
      </c>
      <c r="Y258" s="40" t="b">
        <f t="shared" si="110"/>
        <v>0</v>
      </c>
      <c r="Z258" s="41">
        <v>1</v>
      </c>
      <c r="AA258" s="91" t="s">
        <v>39</v>
      </c>
      <c r="AB258" s="41">
        <v>2</v>
      </c>
      <c r="AC258" s="91" t="s">
        <v>329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t="b">
        <f t="shared" si="111"/>
        <v>0</v>
      </c>
      <c r="AM258" s="51" t="s">
        <v>361</v>
      </c>
      <c r="AN258" s="51" t="s">
        <v>39</v>
      </c>
      <c r="AO258" s="52">
        <v>2</v>
      </c>
      <c r="AP258" s="51" t="s">
        <v>89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54" t="s">
        <v>361</v>
      </c>
      <c r="BD258" s="54" t="s">
        <v>39</v>
      </c>
      <c r="BE258" s="55">
        <v>2</v>
      </c>
      <c r="BF258" s="54" t="s">
        <v>89</v>
      </c>
      <c r="BG258" s="55">
        <v>0</v>
      </c>
      <c r="BH258" s="55">
        <v>0</v>
      </c>
      <c r="BI258" s="55">
        <v>0</v>
      </c>
      <c r="BJ258" s="55">
        <v>0</v>
      </c>
      <c r="BK258" s="55">
        <v>0</v>
      </c>
      <c r="BL258" s="55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40" t="b">
        <f t="shared" si="109"/>
        <v>1</v>
      </c>
      <c r="M259" s="91" t="s">
        <v>365</v>
      </c>
      <c r="N259" s="91" t="s">
        <v>39</v>
      </c>
      <c r="O259" s="41">
        <v>2</v>
      </c>
      <c r="P259" s="91" t="s">
        <v>3</v>
      </c>
      <c r="Q259" s="41">
        <v>36</v>
      </c>
      <c r="R259" s="41">
        <v>0.36600000000000016</v>
      </c>
      <c r="S259" s="41">
        <v>34</v>
      </c>
      <c r="T259" s="41">
        <v>0.35100000000000015</v>
      </c>
      <c r="U259" s="41">
        <v>19</v>
      </c>
      <c r="V259" s="41">
        <v>0.16500000000000004</v>
      </c>
      <c r="W259" s="41">
        <v>1</v>
      </c>
      <c r="X259" s="41">
        <v>8.0000000000000002E-3</v>
      </c>
      <c r="Y259" s="40" t="b">
        <f t="shared" si="110"/>
        <v>0</v>
      </c>
      <c r="Z259" s="41">
        <v>1</v>
      </c>
      <c r="AA259" s="91" t="s">
        <v>39</v>
      </c>
      <c r="AB259" s="41">
        <v>2</v>
      </c>
      <c r="AC259" s="91" t="s">
        <v>414</v>
      </c>
      <c r="AD259" s="41">
        <v>1</v>
      </c>
      <c r="AE259" s="41">
        <v>7.0000000000000001E-3</v>
      </c>
      <c r="AF259" s="41">
        <v>1</v>
      </c>
      <c r="AG259" s="41">
        <v>7.0000000000000001E-3</v>
      </c>
      <c r="AH259" s="41">
        <v>0</v>
      </c>
      <c r="AI259" s="41">
        <v>0</v>
      </c>
      <c r="AJ259" s="41">
        <v>0</v>
      </c>
      <c r="AK259" s="41">
        <v>0</v>
      </c>
      <c r="AL259" t="b">
        <f t="shared" si="111"/>
        <v>0</v>
      </c>
      <c r="AM259" s="51" t="s">
        <v>365</v>
      </c>
      <c r="AN259" s="51" t="s">
        <v>39</v>
      </c>
      <c r="AO259" s="52">
        <v>2</v>
      </c>
      <c r="AP259" s="51" t="s">
        <v>3</v>
      </c>
      <c r="AQ259" s="52">
        <v>4</v>
      </c>
      <c r="AR259" s="52">
        <v>3.6999999999999998E-2</v>
      </c>
      <c r="AS259" s="52">
        <v>5</v>
      </c>
      <c r="AT259" s="52">
        <v>4.4999999999999998E-2</v>
      </c>
      <c r="AU259" s="52">
        <v>1</v>
      </c>
      <c r="AV259" s="52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54" t="s">
        <v>365</v>
      </c>
      <c r="BD259" s="54" t="s">
        <v>39</v>
      </c>
      <c r="BE259" s="55">
        <v>2</v>
      </c>
      <c r="BF259" s="54" t="s">
        <v>3</v>
      </c>
      <c r="BG259" s="55">
        <v>4</v>
      </c>
      <c r="BH259" s="55">
        <v>3.6999999999999998E-2</v>
      </c>
      <c r="BI259" s="55">
        <v>5</v>
      </c>
      <c r="BJ259" s="55">
        <v>4.4999999999999998E-2</v>
      </c>
      <c r="BK259" s="55">
        <v>1</v>
      </c>
      <c r="BL259" s="55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40" t="b">
        <f t="shared" si="109"/>
        <v>1</v>
      </c>
      <c r="M260" s="91" t="s">
        <v>362</v>
      </c>
      <c r="N260" s="91" t="s">
        <v>39</v>
      </c>
      <c r="O260" s="41">
        <v>2</v>
      </c>
      <c r="P260" s="91" t="s">
        <v>328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0" t="b">
        <f t="shared" si="110"/>
        <v>0</v>
      </c>
      <c r="Z260" s="41">
        <v>1</v>
      </c>
      <c r="AA260" s="91" t="s">
        <v>39</v>
      </c>
      <c r="AB260" s="41">
        <v>2</v>
      </c>
      <c r="AC260" s="91" t="s">
        <v>415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t="b">
        <f t="shared" si="111"/>
        <v>0</v>
      </c>
      <c r="AM260" s="51" t="s">
        <v>362</v>
      </c>
      <c r="AN260" s="51" t="s">
        <v>39</v>
      </c>
      <c r="AO260" s="52">
        <v>2</v>
      </c>
      <c r="AP260" s="51" t="s">
        <v>328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54" t="s">
        <v>362</v>
      </c>
      <c r="BD260" s="54" t="s">
        <v>39</v>
      </c>
      <c r="BE260" s="55">
        <v>2</v>
      </c>
      <c r="BF260" s="54" t="s">
        <v>328</v>
      </c>
      <c r="BG260" s="55">
        <v>0</v>
      </c>
      <c r="BH260" s="55">
        <v>0</v>
      </c>
      <c r="BI260" s="55">
        <v>0</v>
      </c>
      <c r="BJ260" s="55">
        <v>0</v>
      </c>
      <c r="BK260" s="55">
        <v>0</v>
      </c>
      <c r="BL260" s="55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40" t="b">
        <f t="shared" si="109"/>
        <v>1</v>
      </c>
      <c r="M261" s="91" t="s">
        <v>363</v>
      </c>
      <c r="N261" s="91" t="s">
        <v>39</v>
      </c>
      <c r="O261" s="41">
        <v>2</v>
      </c>
      <c r="P261" s="91" t="s">
        <v>114</v>
      </c>
      <c r="Q261" s="41">
        <v>1</v>
      </c>
      <c r="R261" s="41">
        <v>1.2E-2</v>
      </c>
      <c r="S261" s="41">
        <v>1</v>
      </c>
      <c r="T261" s="41">
        <v>1.2E-2</v>
      </c>
      <c r="U261" s="41">
        <v>2</v>
      </c>
      <c r="V261" s="41">
        <v>1.4E-2</v>
      </c>
      <c r="W261" s="41">
        <v>0</v>
      </c>
      <c r="X261" s="41">
        <v>0</v>
      </c>
      <c r="Y261" s="40" t="b">
        <f t="shared" si="110"/>
        <v>0</v>
      </c>
      <c r="Z261" s="41">
        <v>1</v>
      </c>
      <c r="AA261" s="91" t="s">
        <v>39</v>
      </c>
      <c r="AB261" s="41">
        <v>2</v>
      </c>
      <c r="AC261" s="91" t="s">
        <v>416</v>
      </c>
      <c r="AD261" s="41">
        <v>11</v>
      </c>
      <c r="AE261" s="41">
        <v>0.10500000000000002</v>
      </c>
      <c r="AF261" s="41">
        <v>9</v>
      </c>
      <c r="AG261" s="41">
        <v>8.4000000000000019E-2</v>
      </c>
      <c r="AH261" s="41">
        <v>10</v>
      </c>
      <c r="AI261" s="41">
        <v>9.4E-2</v>
      </c>
      <c r="AJ261" s="41">
        <v>1</v>
      </c>
      <c r="AK261" s="41">
        <v>1.4999999999999999E-2</v>
      </c>
      <c r="AL261" t="b">
        <f t="shared" si="111"/>
        <v>0</v>
      </c>
      <c r="AM261" s="51" t="s">
        <v>363</v>
      </c>
      <c r="AN261" s="51" t="s">
        <v>39</v>
      </c>
      <c r="AO261" s="52">
        <v>2</v>
      </c>
      <c r="AP261" s="51" t="s">
        <v>114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54" t="s">
        <v>363</v>
      </c>
      <c r="BD261" s="54" t="s">
        <v>39</v>
      </c>
      <c r="BE261" s="55">
        <v>2</v>
      </c>
      <c r="BF261" s="54" t="s">
        <v>114</v>
      </c>
      <c r="BG261" s="55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40" t="b">
        <f t="shared" si="109"/>
        <v>1</v>
      </c>
      <c r="M262" s="91" t="s">
        <v>361</v>
      </c>
      <c r="N262" s="91" t="s">
        <v>39</v>
      </c>
      <c r="O262" s="41">
        <v>2</v>
      </c>
      <c r="P262" s="91" t="s">
        <v>329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0" t="b">
        <f t="shared" si="110"/>
        <v>0</v>
      </c>
      <c r="Z262" s="41">
        <v>1</v>
      </c>
      <c r="AA262" s="91" t="s">
        <v>39</v>
      </c>
      <c r="AB262" s="41">
        <v>2</v>
      </c>
      <c r="AC262" s="91" t="s">
        <v>417</v>
      </c>
      <c r="AD262" s="41">
        <v>2</v>
      </c>
      <c r="AE262" s="41">
        <v>0.60499999999999998</v>
      </c>
      <c r="AF262" s="41">
        <v>2</v>
      </c>
      <c r="AG262" s="41">
        <v>0.60499999999999998</v>
      </c>
      <c r="AH262" s="41">
        <v>5</v>
      </c>
      <c r="AI262" s="41">
        <v>0.64700000000000002</v>
      </c>
      <c r="AJ262" s="41">
        <v>0</v>
      </c>
      <c r="AK262" s="41">
        <v>0</v>
      </c>
      <c r="AL262" t="b">
        <f t="shared" si="111"/>
        <v>0</v>
      </c>
      <c r="AM262" s="51" t="s">
        <v>361</v>
      </c>
      <c r="AN262" s="51" t="s">
        <v>39</v>
      </c>
      <c r="AO262" s="52">
        <v>2</v>
      </c>
      <c r="AP262" s="51" t="s">
        <v>329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54" t="s">
        <v>361</v>
      </c>
      <c r="BD262" s="54" t="s">
        <v>39</v>
      </c>
      <c r="BE262" s="55">
        <v>2</v>
      </c>
      <c r="BF262" s="54" t="s">
        <v>329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40" t="b">
        <f t="shared" si="109"/>
        <v>1</v>
      </c>
      <c r="M263" s="91" t="s">
        <v>361</v>
      </c>
      <c r="N263" s="91" t="s">
        <v>39</v>
      </c>
      <c r="O263" s="41">
        <v>2</v>
      </c>
      <c r="P263" s="91" t="s">
        <v>330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0" t="b">
        <f t="shared" si="110"/>
        <v>0</v>
      </c>
      <c r="Z263" s="41">
        <v>1</v>
      </c>
      <c r="AA263" s="91" t="s">
        <v>39</v>
      </c>
      <c r="AB263" s="41">
        <v>2</v>
      </c>
      <c r="AC263" s="91" t="s">
        <v>418</v>
      </c>
      <c r="AD263" s="41">
        <v>2</v>
      </c>
      <c r="AE263" s="41">
        <v>0.03</v>
      </c>
      <c r="AF263" s="41">
        <v>2</v>
      </c>
      <c r="AG263" s="41">
        <v>0.03</v>
      </c>
      <c r="AH263" s="41">
        <v>2</v>
      </c>
      <c r="AI263" s="41">
        <v>0.03</v>
      </c>
      <c r="AJ263" s="41">
        <v>0</v>
      </c>
      <c r="AK263" s="41">
        <v>0</v>
      </c>
      <c r="AL263" t="b">
        <f t="shared" si="111"/>
        <v>0</v>
      </c>
      <c r="AM263" s="51" t="s">
        <v>361</v>
      </c>
      <c r="AN263" s="51" t="s">
        <v>39</v>
      </c>
      <c r="AO263" s="52">
        <v>2</v>
      </c>
      <c r="AP263" s="51" t="s">
        <v>330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54" t="s">
        <v>361</v>
      </c>
      <c r="BD263" s="54" t="s">
        <v>39</v>
      </c>
      <c r="BE263" s="55">
        <v>2</v>
      </c>
      <c r="BF263" s="54" t="s">
        <v>330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40" t="b">
        <f t="shared" si="109"/>
        <v>1</v>
      </c>
      <c r="M264" s="91" t="s">
        <v>362</v>
      </c>
      <c r="N264" s="91" t="s">
        <v>39</v>
      </c>
      <c r="O264" s="41">
        <v>2</v>
      </c>
      <c r="P264" s="91" t="s">
        <v>331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0" t="b">
        <f t="shared" si="110"/>
        <v>0</v>
      </c>
      <c r="Z264" s="41">
        <v>1</v>
      </c>
      <c r="AA264" s="91" t="s">
        <v>39</v>
      </c>
      <c r="AB264" s="41">
        <v>2</v>
      </c>
      <c r="AC264" s="91" t="s">
        <v>419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t="b">
        <f t="shared" si="111"/>
        <v>0</v>
      </c>
      <c r="AM264" s="51" t="s">
        <v>362</v>
      </c>
      <c r="AN264" s="51" t="s">
        <v>39</v>
      </c>
      <c r="AO264" s="52">
        <v>2</v>
      </c>
      <c r="AP264" s="51" t="s">
        <v>331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54" t="s">
        <v>362</v>
      </c>
      <c r="BD264" s="54" t="s">
        <v>39</v>
      </c>
      <c r="BE264" s="55">
        <v>2</v>
      </c>
      <c r="BF264" s="54" t="s">
        <v>331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40" t="b">
        <f t="shared" si="109"/>
        <v>1</v>
      </c>
      <c r="M265" s="91" t="s">
        <v>361</v>
      </c>
      <c r="N265" s="91" t="s">
        <v>39</v>
      </c>
      <c r="O265" s="41">
        <v>2</v>
      </c>
      <c r="P265" s="91" t="s">
        <v>173</v>
      </c>
      <c r="Q265" s="41">
        <v>5</v>
      </c>
      <c r="R265" s="41">
        <v>0.06</v>
      </c>
      <c r="S265" s="41">
        <v>5</v>
      </c>
      <c r="T265" s="41">
        <v>0.06</v>
      </c>
      <c r="U265" s="41">
        <v>4</v>
      </c>
      <c r="V265" s="41">
        <v>4.4999999999999998E-2</v>
      </c>
      <c r="W265" s="41">
        <v>0</v>
      </c>
      <c r="X265" s="41">
        <v>0</v>
      </c>
      <c r="Y265" s="40" t="b">
        <f t="shared" si="110"/>
        <v>0</v>
      </c>
      <c r="Z265" s="41">
        <v>1</v>
      </c>
      <c r="AA265" s="91" t="s">
        <v>39</v>
      </c>
      <c r="AB265" s="41">
        <v>2</v>
      </c>
      <c r="AC265" s="91" t="s">
        <v>127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t="b">
        <f t="shared" si="111"/>
        <v>0</v>
      </c>
      <c r="AM265" s="51" t="s">
        <v>361</v>
      </c>
      <c r="AN265" s="51" t="s">
        <v>39</v>
      </c>
      <c r="AO265" s="52">
        <v>2</v>
      </c>
      <c r="AP265" s="51" t="s">
        <v>173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54" t="s">
        <v>361</v>
      </c>
      <c r="BD265" s="54" t="s">
        <v>39</v>
      </c>
      <c r="BE265" s="55">
        <v>2</v>
      </c>
      <c r="BF265" s="54" t="s">
        <v>173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40" t="b">
        <f t="shared" si="109"/>
        <v>1</v>
      </c>
      <c r="M266" s="91" t="s">
        <v>361</v>
      </c>
      <c r="N266" s="91" t="s">
        <v>39</v>
      </c>
      <c r="O266" s="41">
        <v>2</v>
      </c>
      <c r="P266" s="91" t="s">
        <v>206</v>
      </c>
      <c r="Q266" s="41">
        <v>5</v>
      </c>
      <c r="R266" s="41">
        <v>3.9E-2</v>
      </c>
      <c r="S266" s="41">
        <v>4</v>
      </c>
      <c r="T266" s="41">
        <v>2.4E-2</v>
      </c>
      <c r="U266" s="41">
        <v>6</v>
      </c>
      <c r="V266" s="41">
        <v>4.8999999999999995E-2</v>
      </c>
      <c r="W266" s="41">
        <v>1</v>
      </c>
      <c r="X266" s="41">
        <v>1.4999999999999999E-2</v>
      </c>
      <c r="Y266" s="40" t="b">
        <f t="shared" si="110"/>
        <v>0</v>
      </c>
      <c r="Z266" s="41">
        <v>1</v>
      </c>
      <c r="AA266" s="91" t="s">
        <v>39</v>
      </c>
      <c r="AB266" s="41">
        <v>2</v>
      </c>
      <c r="AC266" s="91" t="s">
        <v>128</v>
      </c>
      <c r="AD266" s="41">
        <v>2</v>
      </c>
      <c r="AE266" s="41">
        <v>4.4999999999999998E-2</v>
      </c>
      <c r="AF266" s="41">
        <v>2</v>
      </c>
      <c r="AG266" s="41">
        <v>4.4999999999999998E-2</v>
      </c>
      <c r="AH266" s="41">
        <v>3</v>
      </c>
      <c r="AI266" s="41">
        <v>0.03</v>
      </c>
      <c r="AJ266" s="41">
        <v>0</v>
      </c>
      <c r="AK266" s="41">
        <v>0</v>
      </c>
      <c r="AL266" t="b">
        <f t="shared" si="111"/>
        <v>0</v>
      </c>
      <c r="AM266" s="51" t="s">
        <v>361</v>
      </c>
      <c r="AN266" s="51" t="s">
        <v>39</v>
      </c>
      <c r="AO266" s="52">
        <v>2</v>
      </c>
      <c r="AP266" s="51" t="s">
        <v>206</v>
      </c>
      <c r="AQ266" s="52">
        <v>1</v>
      </c>
      <c r="AR266" s="52">
        <v>5.0000000000000001E-3</v>
      </c>
      <c r="AS266" s="52">
        <v>0</v>
      </c>
      <c r="AT266" s="52">
        <v>0</v>
      </c>
      <c r="AU266" s="52">
        <v>2</v>
      </c>
      <c r="AV266" s="52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54" t="s">
        <v>361</v>
      </c>
      <c r="BD266" s="54" t="s">
        <v>39</v>
      </c>
      <c r="BE266" s="55">
        <v>2</v>
      </c>
      <c r="BF266" s="54" t="s">
        <v>206</v>
      </c>
      <c r="BG266" s="55">
        <v>1</v>
      </c>
      <c r="BH266" s="55">
        <v>5.0000000000000001E-3</v>
      </c>
      <c r="BI266" s="55">
        <v>0</v>
      </c>
      <c r="BJ266" s="55">
        <v>0</v>
      </c>
      <c r="BK266" s="55">
        <v>2</v>
      </c>
      <c r="BL266" s="55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40" t="b">
        <f t="shared" si="109"/>
        <v>1</v>
      </c>
      <c r="M267" s="91" t="s">
        <v>362</v>
      </c>
      <c r="N267" s="91" t="s">
        <v>39</v>
      </c>
      <c r="O267" s="41">
        <v>2</v>
      </c>
      <c r="P267" s="91" t="s">
        <v>212</v>
      </c>
      <c r="Q267" s="41">
        <v>2</v>
      </c>
      <c r="R267" s="41">
        <v>0.60499999999999998</v>
      </c>
      <c r="S267" s="41">
        <v>2</v>
      </c>
      <c r="T267" s="41">
        <v>0.60499999999999998</v>
      </c>
      <c r="U267" s="41">
        <v>5</v>
      </c>
      <c r="V267" s="41">
        <v>0.64700000000000002</v>
      </c>
      <c r="W267" s="41">
        <v>0</v>
      </c>
      <c r="X267" s="41">
        <v>0</v>
      </c>
      <c r="Y267" s="40" t="b">
        <f t="shared" si="110"/>
        <v>0</v>
      </c>
      <c r="Z267" s="41">
        <v>1</v>
      </c>
      <c r="AA267" s="91" t="s">
        <v>39</v>
      </c>
      <c r="AB267" s="41">
        <v>2</v>
      </c>
      <c r="AC267" s="91" t="s">
        <v>420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t="b">
        <f t="shared" si="111"/>
        <v>0</v>
      </c>
      <c r="AM267" s="51" t="s">
        <v>362</v>
      </c>
      <c r="AN267" s="51" t="s">
        <v>39</v>
      </c>
      <c r="AO267" s="52">
        <v>2</v>
      </c>
      <c r="AP267" s="51" t="s">
        <v>212</v>
      </c>
      <c r="AQ267" s="52">
        <v>0</v>
      </c>
      <c r="AR267" s="52">
        <v>0</v>
      </c>
      <c r="AS267" s="52">
        <v>0</v>
      </c>
      <c r="AT267" s="52">
        <v>0</v>
      </c>
      <c r="AU267" s="52">
        <v>2</v>
      </c>
      <c r="AV267" s="52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54" t="s">
        <v>362</v>
      </c>
      <c r="BD267" s="54" t="s">
        <v>39</v>
      </c>
      <c r="BE267" s="55">
        <v>2</v>
      </c>
      <c r="BF267" s="54" t="s">
        <v>212</v>
      </c>
      <c r="BG267" s="55">
        <v>0</v>
      </c>
      <c r="BH267" s="55">
        <v>0</v>
      </c>
      <c r="BI267" s="55">
        <v>0</v>
      </c>
      <c r="BJ267" s="55">
        <v>0</v>
      </c>
      <c r="BK267" s="55">
        <v>2</v>
      </c>
      <c r="BL267" s="55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40" t="b">
        <f t="shared" si="109"/>
        <v>1</v>
      </c>
      <c r="M268" s="91" t="s">
        <v>365</v>
      </c>
      <c r="N268" s="91" t="s">
        <v>39</v>
      </c>
      <c r="O268" s="41">
        <v>2</v>
      </c>
      <c r="P268" s="91" t="s">
        <v>185</v>
      </c>
      <c r="Q268" s="41">
        <v>2</v>
      </c>
      <c r="R268" s="41">
        <v>0.03</v>
      </c>
      <c r="S268" s="41">
        <v>2</v>
      </c>
      <c r="T268" s="41">
        <v>0.03</v>
      </c>
      <c r="U268" s="41">
        <v>2</v>
      </c>
      <c r="V268" s="41">
        <v>0.03</v>
      </c>
      <c r="W268" s="41">
        <v>0</v>
      </c>
      <c r="X268" s="41">
        <v>0</v>
      </c>
      <c r="Y268" s="40" t="b">
        <f t="shared" si="110"/>
        <v>0</v>
      </c>
      <c r="Z268" s="41">
        <v>1</v>
      </c>
      <c r="AA268" s="91" t="s">
        <v>39</v>
      </c>
      <c r="AB268" s="41">
        <v>2</v>
      </c>
      <c r="AC268" s="91" t="s">
        <v>334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t="b">
        <f t="shared" si="111"/>
        <v>0</v>
      </c>
      <c r="AM268" s="51" t="s">
        <v>365</v>
      </c>
      <c r="AN268" s="51" t="s">
        <v>39</v>
      </c>
      <c r="AO268" s="52">
        <v>2</v>
      </c>
      <c r="AP268" s="51" t="s">
        <v>185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54" t="s">
        <v>365</v>
      </c>
      <c r="BD268" s="54" t="s">
        <v>39</v>
      </c>
      <c r="BE268" s="55">
        <v>2</v>
      </c>
      <c r="BF268" s="54" t="s">
        <v>185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40" t="b">
        <f t="shared" si="109"/>
        <v>1</v>
      </c>
      <c r="M269" s="91" t="s">
        <v>365</v>
      </c>
      <c r="N269" s="91" t="s">
        <v>39</v>
      </c>
      <c r="O269" s="41">
        <v>2</v>
      </c>
      <c r="P269" s="91" t="s">
        <v>332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0" t="b">
        <f t="shared" si="110"/>
        <v>0</v>
      </c>
      <c r="Z269" s="41">
        <v>1</v>
      </c>
      <c r="AA269" s="91" t="s">
        <v>39</v>
      </c>
      <c r="AB269" s="41">
        <v>2</v>
      </c>
      <c r="AC269" s="91" t="s">
        <v>60</v>
      </c>
      <c r="AD269" s="41">
        <v>52</v>
      </c>
      <c r="AE269" s="41">
        <v>0.55100000000000027</v>
      </c>
      <c r="AF269" s="41">
        <v>50</v>
      </c>
      <c r="AG269" s="41">
        <v>0.53300000000000025</v>
      </c>
      <c r="AH269" s="41">
        <v>30</v>
      </c>
      <c r="AI269" s="41">
        <v>0.28200000000000014</v>
      </c>
      <c r="AJ269" s="41">
        <v>3</v>
      </c>
      <c r="AK269" s="41">
        <v>3.1E-2</v>
      </c>
      <c r="AL269" t="b">
        <f t="shared" si="111"/>
        <v>0</v>
      </c>
      <c r="AM269" s="51" t="s">
        <v>365</v>
      </c>
      <c r="AN269" s="51" t="s">
        <v>39</v>
      </c>
      <c r="AO269" s="52">
        <v>2</v>
      </c>
      <c r="AP269" s="51" t="s">
        <v>332</v>
      </c>
      <c r="AQ269" s="52">
        <v>0</v>
      </c>
      <c r="AR269" s="52">
        <v>0</v>
      </c>
      <c r="AS269" s="52">
        <v>0</v>
      </c>
      <c r="AT269" s="52">
        <v>0</v>
      </c>
      <c r="AU269" s="52">
        <v>0</v>
      </c>
      <c r="AV269" s="52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54" t="s">
        <v>365</v>
      </c>
      <c r="BD269" s="54" t="s">
        <v>39</v>
      </c>
      <c r="BE269" s="55">
        <v>2</v>
      </c>
      <c r="BF269" s="54" t="s">
        <v>332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40" t="b">
        <f t="shared" ref="L270:L301" si="121">C270=P269</f>
        <v>1</v>
      </c>
      <c r="M270" s="91" t="s">
        <v>363</v>
      </c>
      <c r="N270" s="91" t="s">
        <v>39</v>
      </c>
      <c r="O270" s="41">
        <v>2</v>
      </c>
      <c r="P270" s="91" t="s">
        <v>127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0" t="b">
        <f t="shared" si="110"/>
        <v>0</v>
      </c>
      <c r="Z270" s="41">
        <v>1</v>
      </c>
      <c r="AA270" s="91" t="s">
        <v>39</v>
      </c>
      <c r="AB270" s="41">
        <v>2</v>
      </c>
      <c r="AC270" s="91" t="s">
        <v>64</v>
      </c>
      <c r="AD270" s="41">
        <v>2</v>
      </c>
      <c r="AE270" s="41">
        <v>2.4500000000000001E-2</v>
      </c>
      <c r="AF270" s="41">
        <v>3</v>
      </c>
      <c r="AG270" s="41">
        <v>3.9E-2</v>
      </c>
      <c r="AH270" s="41">
        <v>2</v>
      </c>
      <c r="AI270" s="41">
        <v>2.9499999999999998E-2</v>
      </c>
      <c r="AJ270" s="41">
        <v>0</v>
      </c>
      <c r="AK270" s="41">
        <v>0</v>
      </c>
      <c r="AL270" t="b">
        <f t="shared" si="111"/>
        <v>0</v>
      </c>
      <c r="AM270" s="51" t="s">
        <v>363</v>
      </c>
      <c r="AN270" s="51" t="s">
        <v>39</v>
      </c>
      <c r="AO270" s="52">
        <v>2</v>
      </c>
      <c r="AP270" s="51" t="s">
        <v>127</v>
      </c>
      <c r="AQ270" s="52">
        <v>0</v>
      </c>
      <c r="AR270" s="52">
        <v>0</v>
      </c>
      <c r="AS270" s="52">
        <v>0</v>
      </c>
      <c r="AT270" s="52">
        <v>0</v>
      </c>
      <c r="AU270" s="52">
        <v>0</v>
      </c>
      <c r="AV270" s="52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54" t="s">
        <v>363</v>
      </c>
      <c r="BD270" s="54" t="s">
        <v>39</v>
      </c>
      <c r="BE270" s="55">
        <v>2</v>
      </c>
      <c r="BF270" s="54" t="s">
        <v>127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40" t="b">
        <f t="shared" si="121"/>
        <v>1</v>
      </c>
      <c r="M271" s="91" t="s">
        <v>363</v>
      </c>
      <c r="N271" s="91" t="s">
        <v>39</v>
      </c>
      <c r="O271" s="41">
        <v>2</v>
      </c>
      <c r="P271" s="91" t="s">
        <v>128</v>
      </c>
      <c r="Q271" s="41">
        <v>2</v>
      </c>
      <c r="R271" s="41">
        <v>4.4999999999999998E-2</v>
      </c>
      <c r="S271" s="41">
        <v>2</v>
      </c>
      <c r="T271" s="41">
        <v>4.4999999999999998E-2</v>
      </c>
      <c r="U271" s="41">
        <v>3</v>
      </c>
      <c r="V271" s="41">
        <v>0.03</v>
      </c>
      <c r="W271" s="41">
        <v>0</v>
      </c>
      <c r="X271" s="41">
        <v>0</v>
      </c>
      <c r="Y271" s="40" t="b">
        <f t="shared" si="110"/>
        <v>0</v>
      </c>
      <c r="Z271" s="41">
        <v>1</v>
      </c>
      <c r="AA271" s="91" t="s">
        <v>39</v>
      </c>
      <c r="AB271" s="41">
        <v>2</v>
      </c>
      <c r="AC271" s="91" t="s">
        <v>421</v>
      </c>
      <c r="AD271" s="41">
        <v>43</v>
      </c>
      <c r="AE271" s="41">
        <v>0.43450000000000027</v>
      </c>
      <c r="AF271" s="41">
        <v>30</v>
      </c>
      <c r="AG271" s="41">
        <v>0.33350000000000013</v>
      </c>
      <c r="AH271" s="41">
        <v>50</v>
      </c>
      <c r="AI271" s="41">
        <v>0.64000000000000035</v>
      </c>
      <c r="AJ271" s="41">
        <v>13</v>
      </c>
      <c r="AK271" s="41">
        <v>9.1000000000000011E-2</v>
      </c>
      <c r="AL271" t="b">
        <f t="shared" si="111"/>
        <v>0</v>
      </c>
      <c r="AM271" s="51" t="s">
        <v>363</v>
      </c>
      <c r="AN271" s="51" t="s">
        <v>39</v>
      </c>
      <c r="AO271" s="52">
        <v>2</v>
      </c>
      <c r="AP271" s="51" t="s">
        <v>128</v>
      </c>
      <c r="AQ271" s="52">
        <v>0</v>
      </c>
      <c r="AR271" s="52">
        <v>0</v>
      </c>
      <c r="AS271" s="52">
        <v>0</v>
      </c>
      <c r="AT271" s="52">
        <v>0</v>
      </c>
      <c r="AU271" s="52">
        <v>1</v>
      </c>
      <c r="AV271" s="52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54" t="s">
        <v>363</v>
      </c>
      <c r="BD271" s="54" t="s">
        <v>39</v>
      </c>
      <c r="BE271" s="55">
        <v>2</v>
      </c>
      <c r="BF271" s="54" t="s">
        <v>128</v>
      </c>
      <c r="BG271" s="55">
        <v>0</v>
      </c>
      <c r="BH271" s="55">
        <v>0</v>
      </c>
      <c r="BI271" s="55">
        <v>0</v>
      </c>
      <c r="BJ271" s="55">
        <v>0</v>
      </c>
      <c r="BK271" s="55">
        <v>1</v>
      </c>
      <c r="BL271" s="55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40" t="b">
        <f t="shared" si="121"/>
        <v>1</v>
      </c>
      <c r="M272" s="91" t="s">
        <v>362</v>
      </c>
      <c r="N272" s="91" t="s">
        <v>39</v>
      </c>
      <c r="O272" s="41">
        <v>2</v>
      </c>
      <c r="P272" s="91" t="s">
        <v>333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0" t="b">
        <f t="shared" si="110"/>
        <v>0</v>
      </c>
      <c r="Z272" s="41">
        <v>1</v>
      </c>
      <c r="AA272" s="91" t="s">
        <v>39</v>
      </c>
      <c r="AB272" s="41">
        <v>2</v>
      </c>
      <c r="AC272" s="91" t="s">
        <v>4</v>
      </c>
      <c r="AD272" s="41">
        <v>51</v>
      </c>
      <c r="AE272" s="41">
        <v>0.82800000000000018</v>
      </c>
      <c r="AF272" s="41">
        <v>33</v>
      </c>
      <c r="AG272" s="41">
        <v>0.41850000000000021</v>
      </c>
      <c r="AH272" s="41">
        <v>21</v>
      </c>
      <c r="AI272" s="41">
        <v>0.26650000000000013</v>
      </c>
      <c r="AJ272" s="41">
        <v>9</v>
      </c>
      <c r="AK272" s="41">
        <v>0.24300000000000005</v>
      </c>
      <c r="AL272" t="b">
        <f t="shared" si="111"/>
        <v>0</v>
      </c>
      <c r="AM272" s="51" t="s">
        <v>362</v>
      </c>
      <c r="AN272" s="51" t="s">
        <v>39</v>
      </c>
      <c r="AO272" s="52">
        <v>2</v>
      </c>
      <c r="AP272" s="51" t="s">
        <v>333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54" t="s">
        <v>362</v>
      </c>
      <c r="BD272" s="54" t="s">
        <v>39</v>
      </c>
      <c r="BE272" s="55">
        <v>2</v>
      </c>
      <c r="BF272" s="54" t="s">
        <v>333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40" t="b">
        <f t="shared" si="121"/>
        <v>1</v>
      </c>
      <c r="M273" s="91" t="s">
        <v>361</v>
      </c>
      <c r="N273" s="91" t="s">
        <v>39</v>
      </c>
      <c r="O273" s="41">
        <v>2</v>
      </c>
      <c r="P273" s="91" t="s">
        <v>334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0" t="b">
        <f t="shared" si="110"/>
        <v>0</v>
      </c>
      <c r="Z273" s="41">
        <v>1</v>
      </c>
      <c r="AA273" s="91" t="s">
        <v>39</v>
      </c>
      <c r="AB273" s="41">
        <v>2</v>
      </c>
      <c r="AC273" s="91" t="s">
        <v>74</v>
      </c>
      <c r="AD273" s="41">
        <v>2</v>
      </c>
      <c r="AE273" s="41">
        <v>2.5000000000000001E-2</v>
      </c>
      <c r="AF273" s="41">
        <v>1</v>
      </c>
      <c r="AG273" s="41">
        <v>1.4999999999999999E-2</v>
      </c>
      <c r="AH273" s="41">
        <v>1</v>
      </c>
      <c r="AI273" s="41">
        <v>5.4999999999999997E-3</v>
      </c>
      <c r="AJ273" s="41">
        <v>1</v>
      </c>
      <c r="AK273" s="41">
        <v>0.01</v>
      </c>
      <c r="AL273" t="b">
        <f t="shared" si="111"/>
        <v>0</v>
      </c>
      <c r="AM273" s="51" t="s">
        <v>361</v>
      </c>
      <c r="AN273" s="51" t="s">
        <v>39</v>
      </c>
      <c r="AO273" s="52">
        <v>2</v>
      </c>
      <c r="AP273" s="51" t="s">
        <v>334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54" t="s">
        <v>361</v>
      </c>
      <c r="BD273" s="54" t="s">
        <v>39</v>
      </c>
      <c r="BE273" s="55">
        <v>2</v>
      </c>
      <c r="BF273" s="54" t="s">
        <v>334</v>
      </c>
      <c r="BG273" s="55">
        <v>0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40" t="b">
        <f t="shared" si="121"/>
        <v>1</v>
      </c>
      <c r="M274" s="91" t="s">
        <v>363</v>
      </c>
      <c r="N274" s="91" t="s">
        <v>39</v>
      </c>
      <c r="O274" s="41">
        <v>2</v>
      </c>
      <c r="P274" s="91" t="s">
        <v>60</v>
      </c>
      <c r="Q274" s="41">
        <v>43</v>
      </c>
      <c r="R274" s="41">
        <v>0.45300000000000024</v>
      </c>
      <c r="S274" s="41">
        <v>41</v>
      </c>
      <c r="T274" s="41">
        <v>0.44600000000000023</v>
      </c>
      <c r="U274" s="41">
        <v>19</v>
      </c>
      <c r="V274" s="41">
        <v>0.19500000000000006</v>
      </c>
      <c r="W274" s="41">
        <v>2</v>
      </c>
      <c r="X274" s="41">
        <v>1.6E-2</v>
      </c>
      <c r="Y274" s="40" t="b">
        <f t="shared" si="110"/>
        <v>0</v>
      </c>
      <c r="Z274" s="41">
        <v>1</v>
      </c>
      <c r="AA274" s="91" t="s">
        <v>39</v>
      </c>
      <c r="AB274" s="41">
        <v>2</v>
      </c>
      <c r="AC274" s="91" t="s">
        <v>422</v>
      </c>
      <c r="AD274" s="41">
        <v>3</v>
      </c>
      <c r="AE274" s="41">
        <v>1.7000000000000001E-2</v>
      </c>
      <c r="AF274" s="41">
        <v>3</v>
      </c>
      <c r="AG274" s="41">
        <v>1.7000000000000001E-2</v>
      </c>
      <c r="AH274" s="41">
        <v>3</v>
      </c>
      <c r="AI274" s="41">
        <v>2.1000000000000001E-2</v>
      </c>
      <c r="AJ274" s="41">
        <v>0</v>
      </c>
      <c r="AK274" s="41">
        <v>0</v>
      </c>
      <c r="AL274" t="b">
        <f t="shared" si="111"/>
        <v>0</v>
      </c>
      <c r="AM274" s="51" t="s">
        <v>363</v>
      </c>
      <c r="AN274" s="51" t="s">
        <v>39</v>
      </c>
      <c r="AO274" s="52">
        <v>2</v>
      </c>
      <c r="AP274" s="51" t="s">
        <v>60</v>
      </c>
      <c r="AQ274" s="52">
        <v>0</v>
      </c>
      <c r="AR274" s="52">
        <v>0</v>
      </c>
      <c r="AS274" s="52">
        <v>4</v>
      </c>
      <c r="AT274" s="52">
        <v>8.6000000000000007E-2</v>
      </c>
      <c r="AU274" s="52">
        <v>4</v>
      </c>
      <c r="AV274" s="52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54" t="s">
        <v>363</v>
      </c>
      <c r="BD274" s="54" t="s">
        <v>39</v>
      </c>
      <c r="BE274" s="55">
        <v>2</v>
      </c>
      <c r="BF274" s="54" t="s">
        <v>60</v>
      </c>
      <c r="BG274" s="55">
        <v>0</v>
      </c>
      <c r="BH274" s="55">
        <v>0</v>
      </c>
      <c r="BI274" s="55">
        <v>4</v>
      </c>
      <c r="BJ274" s="55">
        <v>8.6000000000000007E-2</v>
      </c>
      <c r="BK274" s="55">
        <v>4</v>
      </c>
      <c r="BL274" s="55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40" t="b">
        <f t="shared" si="121"/>
        <v>1</v>
      </c>
      <c r="M275" s="91" t="s">
        <v>364</v>
      </c>
      <c r="N275" s="91" t="s">
        <v>39</v>
      </c>
      <c r="O275" s="41">
        <v>2</v>
      </c>
      <c r="P275" s="91" t="s">
        <v>64</v>
      </c>
      <c r="Q275" s="41">
        <v>2</v>
      </c>
      <c r="R275" s="41">
        <v>2.4500000000000001E-2</v>
      </c>
      <c r="S275" s="41">
        <v>3</v>
      </c>
      <c r="T275" s="41">
        <v>3.9E-2</v>
      </c>
      <c r="U275" s="41">
        <v>2</v>
      </c>
      <c r="V275" s="41">
        <v>2.9499999999999998E-2</v>
      </c>
      <c r="W275" s="41">
        <v>0</v>
      </c>
      <c r="X275" s="41">
        <v>0</v>
      </c>
      <c r="Y275" s="40" t="b">
        <f t="shared" si="110"/>
        <v>0</v>
      </c>
      <c r="Z275" s="41">
        <v>1</v>
      </c>
      <c r="AA275" s="91" t="s">
        <v>39</v>
      </c>
      <c r="AB275" s="41">
        <v>2</v>
      </c>
      <c r="AC275" s="91" t="s">
        <v>423</v>
      </c>
      <c r="AD275" s="41">
        <v>3</v>
      </c>
      <c r="AE275" s="41">
        <v>8.8000000000000009E-2</v>
      </c>
      <c r="AF275" s="41">
        <v>2</v>
      </c>
      <c r="AG275" s="41">
        <v>1.8000000000000002E-2</v>
      </c>
      <c r="AH275" s="41">
        <v>8</v>
      </c>
      <c r="AI275" s="41">
        <v>0.106</v>
      </c>
      <c r="AJ275" s="41">
        <v>1</v>
      </c>
      <c r="AK275" s="41">
        <v>6.0000000000000001E-3</v>
      </c>
      <c r="AL275" t="b">
        <f t="shared" si="111"/>
        <v>0</v>
      </c>
      <c r="AM275" s="51" t="s">
        <v>364</v>
      </c>
      <c r="AN275" s="51" t="s">
        <v>39</v>
      </c>
      <c r="AO275" s="52">
        <v>2</v>
      </c>
      <c r="AP275" s="51" t="s">
        <v>64</v>
      </c>
      <c r="AQ275" s="52">
        <v>0</v>
      </c>
      <c r="AR275" s="52">
        <v>0</v>
      </c>
      <c r="AS275" s="52">
        <v>0</v>
      </c>
      <c r="AT275" s="52">
        <v>0</v>
      </c>
      <c r="AU275" s="52">
        <v>1</v>
      </c>
      <c r="AV275" s="52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54" t="s">
        <v>364</v>
      </c>
      <c r="BD275" s="54" t="s">
        <v>39</v>
      </c>
      <c r="BE275" s="55">
        <v>2</v>
      </c>
      <c r="BF275" s="54" t="s">
        <v>64</v>
      </c>
      <c r="BG275" s="55">
        <v>0</v>
      </c>
      <c r="BH275" s="55">
        <v>0</v>
      </c>
      <c r="BI275" s="55">
        <v>0</v>
      </c>
      <c r="BJ275" s="55">
        <v>0</v>
      </c>
      <c r="BK275" s="55">
        <v>1</v>
      </c>
      <c r="BL275" s="55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40" t="b">
        <f t="shared" si="121"/>
        <v>1</v>
      </c>
      <c r="M276" s="91" t="s">
        <v>362</v>
      </c>
      <c r="N276" s="91" t="s">
        <v>39</v>
      </c>
      <c r="O276" s="41">
        <v>2</v>
      </c>
      <c r="P276" s="91" t="s">
        <v>53</v>
      </c>
      <c r="Q276" s="41">
        <v>39</v>
      </c>
      <c r="R276" s="41">
        <v>0.38600000000000023</v>
      </c>
      <c r="S276" s="41">
        <v>25</v>
      </c>
      <c r="T276" s="41">
        <v>0.28800000000000009</v>
      </c>
      <c r="U276" s="41">
        <v>48</v>
      </c>
      <c r="V276" s="41">
        <v>0.4660000000000003</v>
      </c>
      <c r="W276" s="41">
        <v>5</v>
      </c>
      <c r="X276" s="41">
        <v>5.0999999999999997E-2</v>
      </c>
      <c r="Y276" s="40" t="b">
        <f t="shared" si="110"/>
        <v>0</v>
      </c>
      <c r="Z276" s="41">
        <v>1</v>
      </c>
      <c r="AA276" s="91" t="s">
        <v>39</v>
      </c>
      <c r="AB276" s="41">
        <v>2</v>
      </c>
      <c r="AC276" s="91" t="s">
        <v>5</v>
      </c>
      <c r="AD276" s="41">
        <v>40</v>
      </c>
      <c r="AE276" s="41">
        <v>2.0922499999999986</v>
      </c>
      <c r="AF276" s="41">
        <v>35</v>
      </c>
      <c r="AG276" s="41">
        <v>0.99625000000000008</v>
      </c>
      <c r="AH276" s="41">
        <v>30</v>
      </c>
      <c r="AI276" s="41">
        <v>1.53173</v>
      </c>
      <c r="AJ276" s="41">
        <v>6</v>
      </c>
      <c r="AK276" s="41">
        <v>1.1089999999999998</v>
      </c>
      <c r="AL276" t="b">
        <f t="shared" si="111"/>
        <v>0</v>
      </c>
      <c r="AM276" s="51" t="s">
        <v>362</v>
      </c>
      <c r="AN276" s="51" t="s">
        <v>39</v>
      </c>
      <c r="AO276" s="52">
        <v>2</v>
      </c>
      <c r="AP276" s="51" t="s">
        <v>53</v>
      </c>
      <c r="AQ276" s="52">
        <v>1</v>
      </c>
      <c r="AR276" s="52">
        <v>0.01</v>
      </c>
      <c r="AS276" s="52">
        <v>3</v>
      </c>
      <c r="AT276" s="52">
        <v>0.04</v>
      </c>
      <c r="AU276" s="52">
        <v>3</v>
      </c>
      <c r="AV276" s="52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54" t="s">
        <v>362</v>
      </c>
      <c r="BD276" s="54" t="s">
        <v>39</v>
      </c>
      <c r="BE276" s="55">
        <v>2</v>
      </c>
      <c r="BF276" s="54" t="s">
        <v>53</v>
      </c>
      <c r="BG276" s="55">
        <v>1</v>
      </c>
      <c r="BH276" s="55">
        <v>0.01</v>
      </c>
      <c r="BI276" s="55">
        <v>3</v>
      </c>
      <c r="BJ276" s="55">
        <v>0.04</v>
      </c>
      <c r="BK276" s="55">
        <v>3</v>
      </c>
      <c r="BL276" s="55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40" t="b">
        <f t="shared" si="121"/>
        <v>1</v>
      </c>
      <c r="M277" s="91" t="s">
        <v>362</v>
      </c>
      <c r="N277" s="91" t="s">
        <v>39</v>
      </c>
      <c r="O277" s="41">
        <v>2</v>
      </c>
      <c r="P277" s="91" t="s">
        <v>235</v>
      </c>
      <c r="Q277" s="41">
        <v>0</v>
      </c>
      <c r="R277" s="41">
        <v>0</v>
      </c>
      <c r="S277" s="41">
        <v>0</v>
      </c>
      <c r="T277" s="41">
        <v>0</v>
      </c>
      <c r="U277" s="41">
        <v>1</v>
      </c>
      <c r="V277" s="41">
        <v>1.4999999999999999E-2</v>
      </c>
      <c r="W277" s="41">
        <v>0</v>
      </c>
      <c r="X277" s="41">
        <v>0</v>
      </c>
      <c r="Y277" s="40" t="b">
        <f t="shared" si="110"/>
        <v>0</v>
      </c>
      <c r="Z277" s="41">
        <v>1</v>
      </c>
      <c r="AA277" s="91" t="s">
        <v>39</v>
      </c>
      <c r="AB277" s="41">
        <v>2</v>
      </c>
      <c r="AC277" s="91" t="s">
        <v>424</v>
      </c>
      <c r="AD277" s="41">
        <v>22</v>
      </c>
      <c r="AE277" s="41">
        <v>0.20600000000000007</v>
      </c>
      <c r="AF277" s="41">
        <v>14</v>
      </c>
      <c r="AG277" s="41">
        <v>0.13500000000000001</v>
      </c>
      <c r="AH277" s="41">
        <v>12</v>
      </c>
      <c r="AI277" s="41">
        <v>0.14600000000000002</v>
      </c>
      <c r="AJ277" s="41">
        <v>4</v>
      </c>
      <c r="AK277" s="41">
        <v>3.0000000000000002E-2</v>
      </c>
      <c r="AL277" t="b">
        <f t="shared" si="111"/>
        <v>0</v>
      </c>
      <c r="AM277" s="51" t="s">
        <v>362</v>
      </c>
      <c r="AN277" s="51" t="s">
        <v>39</v>
      </c>
      <c r="AO277" s="52">
        <v>2</v>
      </c>
      <c r="AP277" s="51" t="s">
        <v>235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54" t="s">
        <v>362</v>
      </c>
      <c r="BD277" s="54" t="s">
        <v>39</v>
      </c>
      <c r="BE277" s="55">
        <v>2</v>
      </c>
      <c r="BF277" s="54" t="s">
        <v>235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40" t="b">
        <f t="shared" si="121"/>
        <v>1</v>
      </c>
      <c r="M278" s="91" t="s">
        <v>361</v>
      </c>
      <c r="N278" s="91" t="s">
        <v>39</v>
      </c>
      <c r="O278" s="41">
        <v>2</v>
      </c>
      <c r="P278" s="91" t="s">
        <v>4</v>
      </c>
      <c r="Q278" s="41">
        <v>45</v>
      </c>
      <c r="R278" s="41">
        <v>0.67950000000000021</v>
      </c>
      <c r="S278" s="41">
        <v>24</v>
      </c>
      <c r="T278" s="41">
        <v>0.31400000000000011</v>
      </c>
      <c r="U278" s="41">
        <v>15</v>
      </c>
      <c r="V278" s="41">
        <v>0.19850000000000007</v>
      </c>
      <c r="W278" s="41">
        <v>8</v>
      </c>
      <c r="X278" s="41">
        <v>0.15800000000000003</v>
      </c>
      <c r="Y278" s="40" t="b">
        <f t="shared" si="110"/>
        <v>0</v>
      </c>
      <c r="Z278" s="41">
        <v>1</v>
      </c>
      <c r="AA278" s="91" t="s">
        <v>39</v>
      </c>
      <c r="AB278" s="41">
        <v>2</v>
      </c>
      <c r="AC278" s="91" t="s">
        <v>129</v>
      </c>
      <c r="AD278" s="41">
        <v>1</v>
      </c>
      <c r="AE278" s="41">
        <v>2E-3</v>
      </c>
      <c r="AF278" s="41">
        <v>1</v>
      </c>
      <c r="AG278" s="41">
        <v>2E-3</v>
      </c>
      <c r="AH278" s="41">
        <v>0</v>
      </c>
      <c r="AI278" s="41">
        <v>0</v>
      </c>
      <c r="AJ278" s="41">
        <v>0</v>
      </c>
      <c r="AK278" s="41">
        <v>0</v>
      </c>
      <c r="AL278" t="b">
        <f t="shared" si="111"/>
        <v>0</v>
      </c>
      <c r="AM278" s="51" t="s">
        <v>361</v>
      </c>
      <c r="AN278" s="51" t="s">
        <v>39</v>
      </c>
      <c r="AO278" s="52">
        <v>2</v>
      </c>
      <c r="AP278" s="51" t="s">
        <v>4</v>
      </c>
      <c r="AQ278" s="52">
        <v>2</v>
      </c>
      <c r="AR278" s="52">
        <v>1.7500000000000002E-2</v>
      </c>
      <c r="AS278" s="52">
        <v>1</v>
      </c>
      <c r="AT278" s="52">
        <v>1.4999999999999999E-2</v>
      </c>
      <c r="AU278" s="52">
        <v>0</v>
      </c>
      <c r="AV278" s="52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54" t="s">
        <v>361</v>
      </c>
      <c r="BD278" s="54" t="s">
        <v>39</v>
      </c>
      <c r="BE278" s="55">
        <v>2</v>
      </c>
      <c r="BF278" s="54" t="s">
        <v>4</v>
      </c>
      <c r="BG278" s="55">
        <v>2</v>
      </c>
      <c r="BH278" s="55">
        <v>1.7500000000000002E-2</v>
      </c>
      <c r="BI278" s="55">
        <v>1</v>
      </c>
      <c r="BJ278" s="55">
        <v>1.4999999999999999E-2</v>
      </c>
      <c r="BK278" s="55">
        <v>0</v>
      </c>
      <c r="BL278" s="55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40" t="b">
        <f t="shared" si="121"/>
        <v>1</v>
      </c>
      <c r="M279" s="91" t="s">
        <v>362</v>
      </c>
      <c r="N279" s="91" t="s">
        <v>39</v>
      </c>
      <c r="O279" s="41">
        <v>2</v>
      </c>
      <c r="P279" s="91" t="s">
        <v>74</v>
      </c>
      <c r="Q279" s="41">
        <v>2</v>
      </c>
      <c r="R279" s="41">
        <v>2.5000000000000001E-2</v>
      </c>
      <c r="S279" s="41">
        <v>1</v>
      </c>
      <c r="T279" s="41">
        <v>1.4999999999999999E-2</v>
      </c>
      <c r="U279" s="41">
        <v>1</v>
      </c>
      <c r="V279" s="41">
        <v>5.4999999999999997E-3</v>
      </c>
      <c r="W279" s="41">
        <v>1</v>
      </c>
      <c r="X279" s="41">
        <v>0.01</v>
      </c>
      <c r="Y279" s="40" t="b">
        <f t="shared" ref="Y279:Y310" si="122">P279=AC289</f>
        <v>0</v>
      </c>
      <c r="Z279" s="41">
        <v>1</v>
      </c>
      <c r="AA279" s="91" t="s">
        <v>39</v>
      </c>
      <c r="AB279" s="41">
        <v>2</v>
      </c>
      <c r="AC279" s="91" t="s">
        <v>130</v>
      </c>
      <c r="AD279" s="41">
        <v>1</v>
      </c>
      <c r="AE279" s="41">
        <v>1.4999999999999999E-2</v>
      </c>
      <c r="AF279" s="41">
        <v>1</v>
      </c>
      <c r="AG279" s="41">
        <v>1.4999999999999999E-2</v>
      </c>
      <c r="AH279" s="41">
        <v>1</v>
      </c>
      <c r="AI279" s="41">
        <v>5.0000000000000001E-3</v>
      </c>
      <c r="AJ279" s="41">
        <v>0</v>
      </c>
      <c r="AK279" s="41">
        <v>0</v>
      </c>
      <c r="AL279" t="b">
        <f t="shared" ref="AL279:AL310" si="123">AP279=AC289</f>
        <v>0</v>
      </c>
      <c r="AM279" s="51" t="s">
        <v>362</v>
      </c>
      <c r="AN279" s="51" t="s">
        <v>39</v>
      </c>
      <c r="AO279" s="52">
        <v>2</v>
      </c>
      <c r="AP279" s="51" t="s">
        <v>74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54" t="s">
        <v>362</v>
      </c>
      <c r="BD279" s="54" t="s">
        <v>39</v>
      </c>
      <c r="BE279" s="55">
        <v>2</v>
      </c>
      <c r="BF279" s="54" t="s">
        <v>74</v>
      </c>
      <c r="BG279" s="55">
        <v>0</v>
      </c>
      <c r="BH279" s="55">
        <v>0</v>
      </c>
      <c r="BI279" s="55">
        <v>0</v>
      </c>
      <c r="BJ279" s="55">
        <v>0</v>
      </c>
      <c r="BK279" s="55">
        <v>0</v>
      </c>
      <c r="BL279" s="55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40" t="b">
        <f>C280=P279</f>
        <v>1</v>
      </c>
      <c r="M280" s="91" t="s">
        <v>361</v>
      </c>
      <c r="N280" s="91" t="s">
        <v>39</v>
      </c>
      <c r="O280" s="41">
        <v>2</v>
      </c>
      <c r="P280" s="91" t="s">
        <v>90</v>
      </c>
      <c r="Q280" s="41">
        <v>2</v>
      </c>
      <c r="R280" s="41">
        <v>0.01</v>
      </c>
      <c r="S280" s="41">
        <v>2</v>
      </c>
      <c r="T280" s="41">
        <v>0.01</v>
      </c>
      <c r="U280" s="41">
        <v>3</v>
      </c>
      <c r="V280" s="41">
        <v>2.1000000000000001E-2</v>
      </c>
      <c r="W280" s="41">
        <v>0</v>
      </c>
      <c r="X280" s="41">
        <v>0</v>
      </c>
      <c r="Y280" s="40" t="b">
        <f t="shared" si="122"/>
        <v>0</v>
      </c>
      <c r="Z280" s="41">
        <v>1</v>
      </c>
      <c r="AA280" s="91" t="s">
        <v>39</v>
      </c>
      <c r="AB280" s="41">
        <v>2</v>
      </c>
      <c r="AC280" s="91" t="s">
        <v>7</v>
      </c>
      <c r="AD280" s="41">
        <v>26</v>
      </c>
      <c r="AE280" s="41">
        <v>2.0783099999999992</v>
      </c>
      <c r="AF280" s="41">
        <v>22</v>
      </c>
      <c r="AG280" s="41">
        <v>1.3324999999999994</v>
      </c>
      <c r="AH280" s="41">
        <v>29</v>
      </c>
      <c r="AI280" s="41">
        <v>0.94300000000000017</v>
      </c>
      <c r="AJ280" s="41">
        <v>9</v>
      </c>
      <c r="AK280" s="41">
        <v>0.81481000000000003</v>
      </c>
      <c r="AL280" t="b">
        <f t="shared" si="123"/>
        <v>0</v>
      </c>
      <c r="AM280" s="51" t="s">
        <v>361</v>
      </c>
      <c r="AN280" s="51" t="s">
        <v>39</v>
      </c>
      <c r="AO280" s="52">
        <v>2</v>
      </c>
      <c r="AP280" s="51" t="s">
        <v>90</v>
      </c>
      <c r="AQ280" s="52">
        <v>0</v>
      </c>
      <c r="AR280" s="52">
        <v>0</v>
      </c>
      <c r="AS280" s="52">
        <v>0</v>
      </c>
      <c r="AT280" s="52">
        <v>0</v>
      </c>
      <c r="AU280" s="52">
        <v>0</v>
      </c>
      <c r="AV280" s="52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54" t="s">
        <v>361</v>
      </c>
      <c r="BD280" s="54" t="s">
        <v>39</v>
      </c>
      <c r="BE280" s="55">
        <v>2</v>
      </c>
      <c r="BF280" s="54" t="s">
        <v>90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40" t="b">
        <f t="shared" si="121"/>
        <v>1</v>
      </c>
      <c r="M281" s="91" t="s">
        <v>363</v>
      </c>
      <c r="N281" s="91" t="s">
        <v>39</v>
      </c>
      <c r="O281" s="41">
        <v>2</v>
      </c>
      <c r="P281" s="91" t="s">
        <v>91</v>
      </c>
      <c r="Q281" s="41">
        <v>3</v>
      </c>
      <c r="R281" s="41">
        <v>8.8000000000000009E-2</v>
      </c>
      <c r="S281" s="41">
        <v>2</v>
      </c>
      <c r="T281" s="41">
        <v>1.8000000000000002E-2</v>
      </c>
      <c r="U281" s="41">
        <v>6</v>
      </c>
      <c r="V281" s="41">
        <v>7.9000000000000001E-2</v>
      </c>
      <c r="W281" s="41">
        <v>1</v>
      </c>
      <c r="X281" s="41">
        <v>6.0000000000000001E-3</v>
      </c>
      <c r="Y281" s="40" t="b">
        <f t="shared" si="122"/>
        <v>0</v>
      </c>
      <c r="Z281" s="41">
        <v>1</v>
      </c>
      <c r="AA281" s="91" t="s">
        <v>39</v>
      </c>
      <c r="AB281" s="41">
        <v>2</v>
      </c>
      <c r="AC281" s="91" t="s">
        <v>8</v>
      </c>
      <c r="AD281" s="41">
        <v>48</v>
      </c>
      <c r="AE281" s="41">
        <v>0.55250000000000032</v>
      </c>
      <c r="AF281" s="41">
        <v>52</v>
      </c>
      <c r="AG281" s="41">
        <v>0.46535000000000026</v>
      </c>
      <c r="AH281" s="41">
        <v>31</v>
      </c>
      <c r="AI281" s="41">
        <v>0.25349999999999995</v>
      </c>
      <c r="AJ281" s="41">
        <v>4</v>
      </c>
      <c r="AK281" s="41">
        <v>6.3500000000000001E-2</v>
      </c>
      <c r="AL281" t="b">
        <f t="shared" si="123"/>
        <v>0</v>
      </c>
      <c r="AM281" s="51" t="s">
        <v>363</v>
      </c>
      <c r="AN281" s="51" t="s">
        <v>39</v>
      </c>
      <c r="AO281" s="52">
        <v>2</v>
      </c>
      <c r="AP281" s="51" t="s">
        <v>91</v>
      </c>
      <c r="AQ281" s="52">
        <v>0</v>
      </c>
      <c r="AR281" s="52">
        <v>0</v>
      </c>
      <c r="AS281" s="52">
        <v>1</v>
      </c>
      <c r="AT281" s="52">
        <v>1.2E-2</v>
      </c>
      <c r="AU281" s="52">
        <v>0</v>
      </c>
      <c r="AV281" s="52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54" t="s">
        <v>363</v>
      </c>
      <c r="BD281" s="54" t="s">
        <v>39</v>
      </c>
      <c r="BE281" s="55">
        <v>2</v>
      </c>
      <c r="BF281" s="54" t="s">
        <v>91</v>
      </c>
      <c r="BG281" s="55">
        <v>0</v>
      </c>
      <c r="BH281" s="55">
        <v>0</v>
      </c>
      <c r="BI281" s="55">
        <v>1</v>
      </c>
      <c r="BJ281" s="55">
        <v>1.2E-2</v>
      </c>
      <c r="BK281" s="55">
        <v>0</v>
      </c>
      <c r="BL281" s="55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40" t="b">
        <f t="shared" si="121"/>
        <v>1</v>
      </c>
      <c r="M282" s="91" t="s">
        <v>364</v>
      </c>
      <c r="N282" s="91" t="s">
        <v>39</v>
      </c>
      <c r="O282" s="41">
        <v>2</v>
      </c>
      <c r="P282" s="91" t="s">
        <v>5</v>
      </c>
      <c r="Q282" s="41">
        <v>37</v>
      </c>
      <c r="R282" s="41">
        <v>2.0532499999999985</v>
      </c>
      <c r="S282" s="41">
        <v>30</v>
      </c>
      <c r="T282" s="41">
        <v>0.93825000000000014</v>
      </c>
      <c r="U282" s="41">
        <v>25</v>
      </c>
      <c r="V282" s="41">
        <v>1.5107300000000001</v>
      </c>
      <c r="W282" s="41">
        <v>6</v>
      </c>
      <c r="X282" s="41">
        <v>1.1089999999999998</v>
      </c>
      <c r="Y282" s="40" t="b">
        <f t="shared" si="122"/>
        <v>0</v>
      </c>
      <c r="Z282" s="41">
        <v>1</v>
      </c>
      <c r="AA282" s="91" t="s">
        <v>39</v>
      </c>
      <c r="AB282" s="41">
        <v>2</v>
      </c>
      <c r="AC282" s="91" t="s">
        <v>75</v>
      </c>
      <c r="AD282" s="41">
        <v>3</v>
      </c>
      <c r="AE282" s="41">
        <v>1.4500000000000001E-2</v>
      </c>
      <c r="AF282" s="41">
        <v>3</v>
      </c>
      <c r="AG282" s="41">
        <v>1.4500000000000001E-2</v>
      </c>
      <c r="AH282" s="41">
        <v>2</v>
      </c>
      <c r="AI282" s="41">
        <v>1.7999999999999999E-2</v>
      </c>
      <c r="AJ282" s="41">
        <v>1</v>
      </c>
      <c r="AK282" s="41">
        <v>1.5E-3</v>
      </c>
      <c r="AL282" t="b">
        <f t="shared" si="123"/>
        <v>0</v>
      </c>
      <c r="AM282" s="51" t="s">
        <v>364</v>
      </c>
      <c r="AN282" s="51" t="s">
        <v>39</v>
      </c>
      <c r="AO282" s="52">
        <v>2</v>
      </c>
      <c r="AP282" s="51" t="s">
        <v>5</v>
      </c>
      <c r="AQ282" s="52">
        <v>3</v>
      </c>
      <c r="AR282" s="52">
        <v>0.08</v>
      </c>
      <c r="AS282" s="52">
        <v>7</v>
      </c>
      <c r="AT282" s="52">
        <v>0.74824999999999997</v>
      </c>
      <c r="AU282" s="52">
        <v>1</v>
      </c>
      <c r="AV282" s="52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54" t="s">
        <v>364</v>
      </c>
      <c r="BD282" s="54" t="s">
        <v>39</v>
      </c>
      <c r="BE282" s="55">
        <v>2</v>
      </c>
      <c r="BF282" s="54" t="s">
        <v>5</v>
      </c>
      <c r="BG282" s="55">
        <v>3</v>
      </c>
      <c r="BH282" s="55">
        <v>0.08</v>
      </c>
      <c r="BI282" s="55">
        <v>7</v>
      </c>
      <c r="BJ282" s="55">
        <v>0.74824999999999997</v>
      </c>
      <c r="BK282" s="55">
        <v>1</v>
      </c>
      <c r="BL282" s="55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40" t="b">
        <f t="shared" si="121"/>
        <v>1</v>
      </c>
      <c r="M283" s="91" t="s">
        <v>365</v>
      </c>
      <c r="N283" s="91" t="s">
        <v>39</v>
      </c>
      <c r="O283" s="41">
        <v>2</v>
      </c>
      <c r="P283" s="91" t="s">
        <v>6</v>
      </c>
      <c r="Q283" s="41">
        <v>20</v>
      </c>
      <c r="R283" s="41">
        <v>0.18500000000000005</v>
      </c>
      <c r="S283" s="41">
        <v>13</v>
      </c>
      <c r="T283" s="41">
        <v>0.129</v>
      </c>
      <c r="U283" s="41">
        <v>11</v>
      </c>
      <c r="V283" s="41">
        <v>0.13100000000000001</v>
      </c>
      <c r="W283" s="41">
        <v>4</v>
      </c>
      <c r="X283" s="41">
        <v>3.0000000000000002E-2</v>
      </c>
      <c r="Y283" s="40" t="b">
        <f t="shared" si="122"/>
        <v>0</v>
      </c>
      <c r="Z283" s="41">
        <v>1</v>
      </c>
      <c r="AA283" s="91" t="s">
        <v>39</v>
      </c>
      <c r="AB283" s="41">
        <v>2</v>
      </c>
      <c r="AC283" s="91" t="s">
        <v>213</v>
      </c>
      <c r="AD283" s="41">
        <v>1</v>
      </c>
      <c r="AE283" s="41">
        <v>0.01</v>
      </c>
      <c r="AF283" s="41">
        <v>0</v>
      </c>
      <c r="AG283" s="41">
        <v>0</v>
      </c>
      <c r="AH283" s="41">
        <v>1</v>
      </c>
      <c r="AI283" s="41">
        <v>5.0000000000000001E-3</v>
      </c>
      <c r="AJ283" s="41">
        <v>0</v>
      </c>
      <c r="AK283" s="41">
        <v>0</v>
      </c>
      <c r="AL283" t="b">
        <f t="shared" si="123"/>
        <v>0</v>
      </c>
      <c r="AM283" s="51" t="s">
        <v>365</v>
      </c>
      <c r="AN283" s="51" t="s">
        <v>39</v>
      </c>
      <c r="AO283" s="52">
        <v>2</v>
      </c>
      <c r="AP283" s="51" t="s">
        <v>6</v>
      </c>
      <c r="AQ283" s="52">
        <v>7</v>
      </c>
      <c r="AR283" s="52">
        <v>3.9000000000000007E-2</v>
      </c>
      <c r="AS283" s="52">
        <v>3</v>
      </c>
      <c r="AT283" s="52">
        <v>1.3000000000000001E-2</v>
      </c>
      <c r="AU283" s="52">
        <v>1</v>
      </c>
      <c r="AV283" s="52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54" t="s">
        <v>365</v>
      </c>
      <c r="BD283" s="54" t="s">
        <v>39</v>
      </c>
      <c r="BE283" s="55">
        <v>2</v>
      </c>
      <c r="BF283" s="54" t="s">
        <v>6</v>
      </c>
      <c r="BG283" s="55">
        <v>7</v>
      </c>
      <c r="BH283" s="55">
        <v>3.9000000000000007E-2</v>
      </c>
      <c r="BI283" s="55">
        <v>3</v>
      </c>
      <c r="BJ283" s="55">
        <v>1.3000000000000001E-2</v>
      </c>
      <c r="BK283" s="55">
        <v>1</v>
      </c>
      <c r="BL283" s="55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40" t="b">
        <f t="shared" si="121"/>
        <v>1</v>
      </c>
      <c r="M284" s="91" t="s">
        <v>365</v>
      </c>
      <c r="N284" s="91" t="s">
        <v>39</v>
      </c>
      <c r="O284" s="41">
        <v>2</v>
      </c>
      <c r="P284" s="91" t="s">
        <v>335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0" t="b">
        <f t="shared" si="122"/>
        <v>0</v>
      </c>
      <c r="Z284" s="41">
        <v>1</v>
      </c>
      <c r="AA284" s="91" t="s">
        <v>39</v>
      </c>
      <c r="AB284" s="41">
        <v>2</v>
      </c>
      <c r="AC284" s="91" t="s">
        <v>9</v>
      </c>
      <c r="AD284" s="41">
        <v>84</v>
      </c>
      <c r="AE284" s="41">
        <v>1.0030000000000006</v>
      </c>
      <c r="AF284" s="41">
        <v>73</v>
      </c>
      <c r="AG284" s="41">
        <v>0.84850000000000059</v>
      </c>
      <c r="AH284" s="41">
        <v>42</v>
      </c>
      <c r="AI284" s="41">
        <v>0.72610000000000008</v>
      </c>
      <c r="AJ284" s="41">
        <v>7</v>
      </c>
      <c r="AK284" s="41">
        <v>0.1195</v>
      </c>
      <c r="AL284" t="b">
        <f t="shared" si="123"/>
        <v>0</v>
      </c>
      <c r="AM284" s="51" t="s">
        <v>365</v>
      </c>
      <c r="AN284" s="51" t="s">
        <v>39</v>
      </c>
      <c r="AO284" s="52">
        <v>2</v>
      </c>
      <c r="AP284" s="51" t="s">
        <v>335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54" t="s">
        <v>365</v>
      </c>
      <c r="BD284" s="54" t="s">
        <v>39</v>
      </c>
      <c r="BE284" s="55">
        <v>2</v>
      </c>
      <c r="BF284" s="54" t="s">
        <v>335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40" t="b">
        <f t="shared" si="121"/>
        <v>1</v>
      </c>
      <c r="M285" s="91" t="s">
        <v>361</v>
      </c>
      <c r="N285" s="91" t="s">
        <v>39</v>
      </c>
      <c r="O285" s="41">
        <v>2</v>
      </c>
      <c r="P285" s="91" t="s">
        <v>129</v>
      </c>
      <c r="Q285" s="41">
        <v>1</v>
      </c>
      <c r="R285" s="41">
        <v>2E-3</v>
      </c>
      <c r="S285" s="41">
        <v>1</v>
      </c>
      <c r="T285" s="41">
        <v>2E-3</v>
      </c>
      <c r="U285" s="41">
        <v>0</v>
      </c>
      <c r="V285" s="41">
        <v>0</v>
      </c>
      <c r="W285" s="41">
        <v>0</v>
      </c>
      <c r="X285" s="41">
        <v>0</v>
      </c>
      <c r="Y285" s="40" t="b">
        <f t="shared" si="122"/>
        <v>0</v>
      </c>
      <c r="Z285" s="41">
        <v>1</v>
      </c>
      <c r="AA285" s="91" t="s">
        <v>39</v>
      </c>
      <c r="AB285" s="41">
        <v>2</v>
      </c>
      <c r="AC285" s="91" t="s">
        <v>80</v>
      </c>
      <c r="AD285" s="41">
        <v>3</v>
      </c>
      <c r="AE285" s="41">
        <v>1.3000000000000001E-2</v>
      </c>
      <c r="AF285" s="41">
        <v>4</v>
      </c>
      <c r="AG285" s="41">
        <v>2.3E-2</v>
      </c>
      <c r="AH285" s="41">
        <v>3</v>
      </c>
      <c r="AI285" s="41">
        <v>2.6000000000000002E-2</v>
      </c>
      <c r="AJ285" s="41">
        <v>1</v>
      </c>
      <c r="AK285" s="41">
        <v>5.0000000000000001E-3</v>
      </c>
      <c r="AL285" t="b">
        <f t="shared" si="123"/>
        <v>0</v>
      </c>
      <c r="AM285" s="51" t="s">
        <v>361</v>
      </c>
      <c r="AN285" s="51" t="s">
        <v>39</v>
      </c>
      <c r="AO285" s="52">
        <v>2</v>
      </c>
      <c r="AP285" s="51" t="s">
        <v>129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54" t="s">
        <v>361</v>
      </c>
      <c r="BD285" s="54" t="s">
        <v>39</v>
      </c>
      <c r="BE285" s="55">
        <v>2</v>
      </c>
      <c r="BF285" s="54" t="s">
        <v>129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40" t="b">
        <f t="shared" si="121"/>
        <v>1</v>
      </c>
      <c r="M286" s="91" t="s">
        <v>363</v>
      </c>
      <c r="N286" s="91" t="s">
        <v>39</v>
      </c>
      <c r="O286" s="41">
        <v>2</v>
      </c>
      <c r="P286" s="91" t="s">
        <v>130</v>
      </c>
      <c r="Q286" s="41">
        <v>1</v>
      </c>
      <c r="R286" s="41">
        <v>1.4999999999999999E-2</v>
      </c>
      <c r="S286" s="41">
        <v>1</v>
      </c>
      <c r="T286" s="41">
        <v>1.4999999999999999E-2</v>
      </c>
      <c r="U286" s="41">
        <v>0</v>
      </c>
      <c r="V286" s="41">
        <v>0</v>
      </c>
      <c r="W286" s="41">
        <v>0</v>
      </c>
      <c r="X286" s="41">
        <v>0</v>
      </c>
      <c r="Y286" s="40" t="b">
        <f t="shared" si="122"/>
        <v>0</v>
      </c>
      <c r="Z286" s="41">
        <v>1</v>
      </c>
      <c r="AA286" s="91" t="s">
        <v>39</v>
      </c>
      <c r="AB286" s="41">
        <v>2</v>
      </c>
      <c r="AC286" s="91" t="s">
        <v>425</v>
      </c>
      <c r="AD286" s="41">
        <v>44</v>
      </c>
      <c r="AE286" s="41">
        <v>0.28380000000000011</v>
      </c>
      <c r="AF286" s="41">
        <v>39</v>
      </c>
      <c r="AG286" s="41">
        <v>0.25280000000000008</v>
      </c>
      <c r="AH286" s="41">
        <v>35</v>
      </c>
      <c r="AI286" s="41">
        <v>0.18486700000000003</v>
      </c>
      <c r="AJ286" s="41">
        <v>4</v>
      </c>
      <c r="AK286" s="41">
        <v>2.7E-2</v>
      </c>
      <c r="AL286" t="b">
        <f t="shared" si="123"/>
        <v>0</v>
      </c>
      <c r="AM286" s="51" t="s">
        <v>363</v>
      </c>
      <c r="AN286" s="51" t="s">
        <v>39</v>
      </c>
      <c r="AO286" s="52">
        <v>2</v>
      </c>
      <c r="AP286" s="51" t="s">
        <v>130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54" t="s">
        <v>363</v>
      </c>
      <c r="BD286" s="54" t="s">
        <v>39</v>
      </c>
      <c r="BE286" s="55">
        <v>2</v>
      </c>
      <c r="BF286" s="54" t="s">
        <v>130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40" t="b">
        <f t="shared" si="121"/>
        <v>1</v>
      </c>
      <c r="M287" s="91" t="s">
        <v>361</v>
      </c>
      <c r="N287" s="91" t="s">
        <v>39</v>
      </c>
      <c r="O287" s="41">
        <v>2</v>
      </c>
      <c r="P287" s="91" t="s">
        <v>7</v>
      </c>
      <c r="Q287" s="41">
        <v>21</v>
      </c>
      <c r="R287" s="41">
        <v>2.0403099999999994</v>
      </c>
      <c r="S287" s="41">
        <v>16</v>
      </c>
      <c r="T287" s="41">
        <v>1.2854999999999996</v>
      </c>
      <c r="U287" s="41">
        <v>27</v>
      </c>
      <c r="V287" s="41">
        <v>0.92200000000000015</v>
      </c>
      <c r="W287" s="41">
        <v>8</v>
      </c>
      <c r="X287" s="41">
        <v>0.79981000000000002</v>
      </c>
      <c r="Y287" s="40" t="b">
        <f t="shared" si="122"/>
        <v>0</v>
      </c>
      <c r="Z287" s="41">
        <v>1</v>
      </c>
      <c r="AA287" s="91" t="s">
        <v>39</v>
      </c>
      <c r="AB287" s="41">
        <v>2</v>
      </c>
      <c r="AC287" s="91" t="s">
        <v>186</v>
      </c>
      <c r="AD287" s="41">
        <v>2</v>
      </c>
      <c r="AE287" s="41">
        <v>6.1000000000000004E-3</v>
      </c>
      <c r="AF287" s="41">
        <v>2</v>
      </c>
      <c r="AG287" s="41">
        <v>6.1000000000000004E-3</v>
      </c>
      <c r="AH287" s="41">
        <v>0</v>
      </c>
      <c r="AI287" s="41">
        <v>0</v>
      </c>
      <c r="AJ287" s="41">
        <v>0</v>
      </c>
      <c r="AK287" s="41">
        <v>0</v>
      </c>
      <c r="AL287" t="b">
        <f t="shared" si="123"/>
        <v>0</v>
      </c>
      <c r="AM287" s="51" t="s">
        <v>361</v>
      </c>
      <c r="AN287" s="51" t="s">
        <v>39</v>
      </c>
      <c r="AO287" s="52">
        <v>2</v>
      </c>
      <c r="AP287" s="51" t="s">
        <v>7</v>
      </c>
      <c r="AQ287" s="52">
        <v>2</v>
      </c>
      <c r="AR287" s="52">
        <v>1.8499999999999999E-2</v>
      </c>
      <c r="AS287" s="52">
        <v>4</v>
      </c>
      <c r="AT287" s="52">
        <v>2.7E-2</v>
      </c>
      <c r="AU287" s="52">
        <v>1</v>
      </c>
      <c r="AV287" s="52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54" t="s">
        <v>361</v>
      </c>
      <c r="BD287" s="54" t="s">
        <v>39</v>
      </c>
      <c r="BE287" s="55">
        <v>2</v>
      </c>
      <c r="BF287" s="54" t="s">
        <v>7</v>
      </c>
      <c r="BG287" s="55">
        <v>2</v>
      </c>
      <c r="BH287" s="55">
        <v>1.8499999999999999E-2</v>
      </c>
      <c r="BI287" s="55">
        <v>4</v>
      </c>
      <c r="BJ287" s="55">
        <v>2.7E-2</v>
      </c>
      <c r="BK287" s="55">
        <v>1</v>
      </c>
      <c r="BL287" s="55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40" t="b">
        <f t="shared" si="121"/>
        <v>1</v>
      </c>
      <c r="M288" s="91" t="s">
        <v>361</v>
      </c>
      <c r="N288" s="91" t="s">
        <v>39</v>
      </c>
      <c r="O288" s="41">
        <v>2</v>
      </c>
      <c r="P288" s="91" t="s">
        <v>8</v>
      </c>
      <c r="Q288" s="41">
        <v>41</v>
      </c>
      <c r="R288" s="41">
        <v>0.47600000000000031</v>
      </c>
      <c r="S288" s="41">
        <v>45</v>
      </c>
      <c r="T288" s="41">
        <v>0.3948500000000002</v>
      </c>
      <c r="U288" s="41">
        <v>30</v>
      </c>
      <c r="V288" s="41">
        <v>0.23899999999999999</v>
      </c>
      <c r="W288" s="41">
        <v>4</v>
      </c>
      <c r="X288" s="41">
        <v>6.3500000000000001E-2</v>
      </c>
      <c r="Y288" s="40" t="b">
        <f t="shared" si="122"/>
        <v>0</v>
      </c>
      <c r="Z288" s="41">
        <v>1</v>
      </c>
      <c r="AA288" s="91" t="s">
        <v>39</v>
      </c>
      <c r="AB288" s="41">
        <v>2</v>
      </c>
      <c r="AC288" s="91" t="s">
        <v>336</v>
      </c>
      <c r="AD288" s="41">
        <v>2</v>
      </c>
      <c r="AE288" s="41">
        <v>0.10500000000000001</v>
      </c>
      <c r="AF288" s="41">
        <v>3</v>
      </c>
      <c r="AG288" s="41">
        <v>4.3049999999999997</v>
      </c>
      <c r="AH288" s="41">
        <v>1</v>
      </c>
      <c r="AI288" s="41">
        <v>1.2049999999999998</v>
      </c>
      <c r="AJ288" s="41">
        <v>0</v>
      </c>
      <c r="AK288" s="41">
        <v>0</v>
      </c>
      <c r="AL288" t="b">
        <f t="shared" si="123"/>
        <v>0</v>
      </c>
      <c r="AM288" s="51" t="s">
        <v>361</v>
      </c>
      <c r="AN288" s="51" t="s">
        <v>39</v>
      </c>
      <c r="AO288" s="52">
        <v>2</v>
      </c>
      <c r="AP288" s="51" t="s">
        <v>8</v>
      </c>
      <c r="AQ288" s="52">
        <v>5</v>
      </c>
      <c r="AR288" s="52">
        <v>6.1499999999999999E-2</v>
      </c>
      <c r="AS288" s="52">
        <v>6</v>
      </c>
      <c r="AT288" s="52">
        <v>7.1000000000000008E-2</v>
      </c>
      <c r="AU288" s="52">
        <v>15</v>
      </c>
      <c r="AV288" s="52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54" t="s">
        <v>361</v>
      </c>
      <c r="BD288" s="54" t="s">
        <v>39</v>
      </c>
      <c r="BE288" s="55">
        <v>2</v>
      </c>
      <c r="BF288" s="54" t="s">
        <v>8</v>
      </c>
      <c r="BG288" s="55">
        <v>6</v>
      </c>
      <c r="BH288" s="55">
        <v>6.6500000000000004E-2</v>
      </c>
      <c r="BI288" s="55">
        <v>6</v>
      </c>
      <c r="BJ288" s="55">
        <v>7.1000000000000008E-2</v>
      </c>
      <c r="BK288" s="55">
        <v>15</v>
      </c>
      <c r="BL288" s="55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40" t="b">
        <f t="shared" si="121"/>
        <v>1</v>
      </c>
      <c r="M289" s="91" t="s">
        <v>364</v>
      </c>
      <c r="N289" s="91" t="s">
        <v>39</v>
      </c>
      <c r="O289" s="41">
        <v>2</v>
      </c>
      <c r="P289" s="91" t="s">
        <v>75</v>
      </c>
      <c r="Q289" s="41">
        <v>3</v>
      </c>
      <c r="R289" s="41">
        <v>1.4500000000000001E-2</v>
      </c>
      <c r="S289" s="41">
        <v>3</v>
      </c>
      <c r="T289" s="41">
        <v>1.4500000000000001E-2</v>
      </c>
      <c r="U289" s="41">
        <v>2</v>
      </c>
      <c r="V289" s="41">
        <v>1.7999999999999999E-2</v>
      </c>
      <c r="W289" s="41">
        <v>1</v>
      </c>
      <c r="X289" s="41">
        <v>1.5E-3</v>
      </c>
      <c r="Y289" s="40" t="b">
        <f t="shared" si="122"/>
        <v>0</v>
      </c>
      <c r="Z289" s="41">
        <v>1</v>
      </c>
      <c r="AA289" s="91" t="s">
        <v>39</v>
      </c>
      <c r="AB289" s="41">
        <v>2</v>
      </c>
      <c r="AC289" s="91" t="s">
        <v>11</v>
      </c>
      <c r="AD289" s="41">
        <v>51</v>
      </c>
      <c r="AE289" s="41">
        <v>1.3705099999999997</v>
      </c>
      <c r="AF289" s="41">
        <v>40</v>
      </c>
      <c r="AG289" s="41">
        <v>0.7331000000000002</v>
      </c>
      <c r="AH289" s="41">
        <v>44</v>
      </c>
      <c r="AI289" s="41">
        <v>0.57717600000000036</v>
      </c>
      <c r="AJ289" s="41">
        <v>8</v>
      </c>
      <c r="AK289" s="41">
        <v>0.36500000000000005</v>
      </c>
      <c r="AL289" t="b">
        <f t="shared" si="123"/>
        <v>0</v>
      </c>
      <c r="AM289" s="51" t="s">
        <v>364</v>
      </c>
      <c r="AN289" s="51" t="s">
        <v>39</v>
      </c>
      <c r="AO289" s="52">
        <v>2</v>
      </c>
      <c r="AP289" s="51" t="s">
        <v>75</v>
      </c>
      <c r="AQ289" s="52">
        <v>1</v>
      </c>
      <c r="AR289" s="52">
        <v>1.2E-2</v>
      </c>
      <c r="AS289" s="52">
        <v>0</v>
      </c>
      <c r="AT289" s="52">
        <v>0</v>
      </c>
      <c r="AU289" s="52">
        <v>0</v>
      </c>
      <c r="AV289" s="52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54" t="s">
        <v>364</v>
      </c>
      <c r="BD289" s="54" t="s">
        <v>39</v>
      </c>
      <c r="BE289" s="55">
        <v>2</v>
      </c>
      <c r="BF289" s="54" t="s">
        <v>75</v>
      </c>
      <c r="BG289" s="55">
        <v>1</v>
      </c>
      <c r="BH289" s="55">
        <v>1.2E-2</v>
      </c>
      <c r="BI289" s="55">
        <v>0</v>
      </c>
      <c r="BJ289" s="55">
        <v>0</v>
      </c>
      <c r="BK289" s="55">
        <v>0</v>
      </c>
      <c r="BL289" s="55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40" t="b">
        <f t="shared" si="121"/>
        <v>1</v>
      </c>
      <c r="M290" s="91" t="s">
        <v>365</v>
      </c>
      <c r="N290" s="91" t="s">
        <v>39</v>
      </c>
      <c r="O290" s="41">
        <v>2</v>
      </c>
      <c r="P290" s="91" t="s">
        <v>213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5.0000000000000001E-3</v>
      </c>
      <c r="W290" s="41">
        <v>0</v>
      </c>
      <c r="X290" s="41">
        <v>0</v>
      </c>
      <c r="Y290" s="40" t="b">
        <f t="shared" si="122"/>
        <v>0</v>
      </c>
      <c r="Z290" s="41">
        <v>1</v>
      </c>
      <c r="AA290" s="91" t="s">
        <v>39</v>
      </c>
      <c r="AB290" s="41">
        <v>2</v>
      </c>
      <c r="AC290" s="91" t="s">
        <v>426</v>
      </c>
      <c r="AD290" s="41">
        <v>2</v>
      </c>
      <c r="AE290" s="41">
        <v>2.7E-2</v>
      </c>
      <c r="AF290" s="41">
        <v>2</v>
      </c>
      <c r="AG290" s="41">
        <v>2.7E-2</v>
      </c>
      <c r="AH290" s="41">
        <v>2</v>
      </c>
      <c r="AI290" s="41">
        <v>2.7E-2</v>
      </c>
      <c r="AJ290" s="41">
        <v>0</v>
      </c>
      <c r="AK290" s="41">
        <v>0</v>
      </c>
      <c r="AL290" t="b">
        <f t="shared" si="123"/>
        <v>0</v>
      </c>
      <c r="AM290" s="51" t="s">
        <v>365</v>
      </c>
      <c r="AN290" s="51" t="s">
        <v>39</v>
      </c>
      <c r="AO290" s="52">
        <v>2</v>
      </c>
      <c r="AP290" s="51" t="s">
        <v>213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54" t="s">
        <v>365</v>
      </c>
      <c r="BD290" s="54" t="s">
        <v>39</v>
      </c>
      <c r="BE290" s="55">
        <v>2</v>
      </c>
      <c r="BF290" s="54" t="s">
        <v>213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40" t="b">
        <f t="shared" si="121"/>
        <v>1</v>
      </c>
      <c r="M291" s="91" t="s">
        <v>361</v>
      </c>
      <c r="N291" s="91" t="s">
        <v>39</v>
      </c>
      <c r="O291" s="41">
        <v>2</v>
      </c>
      <c r="P291" s="91" t="s">
        <v>9</v>
      </c>
      <c r="Q291" s="41">
        <v>80</v>
      </c>
      <c r="R291" s="41">
        <v>0.96800000000000064</v>
      </c>
      <c r="S291" s="41">
        <v>71</v>
      </c>
      <c r="T291" s="41">
        <v>0.82400000000000051</v>
      </c>
      <c r="U291" s="41">
        <v>36</v>
      </c>
      <c r="V291" s="41">
        <v>0.65810000000000002</v>
      </c>
      <c r="W291" s="41">
        <v>7</v>
      </c>
      <c r="X291" s="41">
        <v>0.1195</v>
      </c>
      <c r="Y291" s="40" t="b">
        <f t="shared" si="122"/>
        <v>0</v>
      </c>
      <c r="Z291" s="41">
        <v>1</v>
      </c>
      <c r="AA291" s="91" t="s">
        <v>39</v>
      </c>
      <c r="AB291" s="41">
        <v>2</v>
      </c>
      <c r="AC291" s="91" t="s">
        <v>163</v>
      </c>
      <c r="AD291" s="41">
        <v>9</v>
      </c>
      <c r="AE291" s="41">
        <v>9.0450000000000016E-2</v>
      </c>
      <c r="AF291" s="41">
        <v>8</v>
      </c>
      <c r="AG291" s="41">
        <v>4.2999999999999997E-2</v>
      </c>
      <c r="AH291" s="41">
        <v>8</v>
      </c>
      <c r="AI291" s="41">
        <v>4.2000000000000003E-2</v>
      </c>
      <c r="AJ291" s="41">
        <v>1</v>
      </c>
      <c r="AK291" s="41">
        <v>4.7450000000000006E-2</v>
      </c>
      <c r="AL291" t="b">
        <f t="shared" si="123"/>
        <v>0</v>
      </c>
      <c r="AM291" s="51" t="s">
        <v>361</v>
      </c>
      <c r="AN291" s="51" t="s">
        <v>39</v>
      </c>
      <c r="AO291" s="52">
        <v>2</v>
      </c>
      <c r="AP291" s="51" t="s">
        <v>9</v>
      </c>
      <c r="AQ291" s="52">
        <v>5</v>
      </c>
      <c r="AR291" s="52">
        <v>5.3000000000000005E-2</v>
      </c>
      <c r="AS291" s="52">
        <v>4</v>
      </c>
      <c r="AT291" s="52">
        <v>3.3000000000000002E-2</v>
      </c>
      <c r="AU291" s="52">
        <v>4</v>
      </c>
      <c r="AV291" s="52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54" t="s">
        <v>361</v>
      </c>
      <c r="BD291" s="54" t="s">
        <v>39</v>
      </c>
      <c r="BE291" s="55">
        <v>2</v>
      </c>
      <c r="BF291" s="54" t="s">
        <v>9</v>
      </c>
      <c r="BG291" s="55">
        <v>5</v>
      </c>
      <c r="BH291" s="55">
        <v>5.3000000000000005E-2</v>
      </c>
      <c r="BI291" s="55">
        <v>4</v>
      </c>
      <c r="BJ291" s="55">
        <v>3.3000000000000002E-2</v>
      </c>
      <c r="BK291" s="55">
        <v>2</v>
      </c>
      <c r="BL291" s="55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40" t="b">
        <f t="shared" si="121"/>
        <v>1</v>
      </c>
      <c r="M292" s="91" t="s">
        <v>363</v>
      </c>
      <c r="N292" s="91" t="s">
        <v>39</v>
      </c>
      <c r="O292" s="41">
        <v>2</v>
      </c>
      <c r="P292" s="91" t="s">
        <v>80</v>
      </c>
      <c r="Q292" s="41">
        <v>3</v>
      </c>
      <c r="R292" s="41">
        <v>1.3000000000000001E-2</v>
      </c>
      <c r="S292" s="41">
        <v>4</v>
      </c>
      <c r="T292" s="41">
        <v>2.3E-2</v>
      </c>
      <c r="U292" s="41">
        <v>3</v>
      </c>
      <c r="V292" s="41">
        <v>2.6000000000000002E-2</v>
      </c>
      <c r="W292" s="41">
        <v>1</v>
      </c>
      <c r="X292" s="41">
        <v>5.0000000000000001E-3</v>
      </c>
      <c r="Y292" s="40" t="b">
        <f t="shared" si="122"/>
        <v>0</v>
      </c>
      <c r="Z292" s="41">
        <v>1</v>
      </c>
      <c r="AA292" s="91" t="s">
        <v>39</v>
      </c>
      <c r="AB292" s="41">
        <v>2</v>
      </c>
      <c r="AC292" s="91" t="s">
        <v>187</v>
      </c>
      <c r="AD292" s="41">
        <v>3</v>
      </c>
      <c r="AE292" s="41">
        <v>3.5000000000000003E-2</v>
      </c>
      <c r="AF292" s="41">
        <v>3</v>
      </c>
      <c r="AG292" s="41">
        <v>3.5000000000000003E-2</v>
      </c>
      <c r="AH292" s="41">
        <v>4</v>
      </c>
      <c r="AI292" s="41">
        <v>0.04</v>
      </c>
      <c r="AJ292" s="41">
        <v>0</v>
      </c>
      <c r="AK292" s="41">
        <v>0</v>
      </c>
      <c r="AL292" t="b">
        <f t="shared" si="123"/>
        <v>0</v>
      </c>
      <c r="AM292" s="51" t="s">
        <v>363</v>
      </c>
      <c r="AN292" s="51" t="s">
        <v>39</v>
      </c>
      <c r="AO292" s="52">
        <v>2</v>
      </c>
      <c r="AP292" s="51" t="s">
        <v>80</v>
      </c>
      <c r="AQ292" s="52">
        <v>0</v>
      </c>
      <c r="AR292" s="52">
        <v>0</v>
      </c>
      <c r="AS292" s="52">
        <v>0</v>
      </c>
      <c r="AT292" s="52">
        <v>0</v>
      </c>
      <c r="AU292" s="52">
        <v>1</v>
      </c>
      <c r="AV292" s="52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54" t="s">
        <v>363</v>
      </c>
      <c r="BD292" s="54" t="s">
        <v>39</v>
      </c>
      <c r="BE292" s="55">
        <v>2</v>
      </c>
      <c r="BF292" s="54" t="s">
        <v>80</v>
      </c>
      <c r="BG292" s="55">
        <v>0</v>
      </c>
      <c r="BH292" s="55">
        <v>0</v>
      </c>
      <c r="BI292" s="55">
        <v>0</v>
      </c>
      <c r="BJ292" s="55">
        <v>0</v>
      </c>
      <c r="BK292" s="55">
        <v>1</v>
      </c>
      <c r="BL292" s="55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40" t="b">
        <f t="shared" si="121"/>
        <v>1</v>
      </c>
      <c r="M293" s="91" t="s">
        <v>364</v>
      </c>
      <c r="N293" s="91" t="s">
        <v>39</v>
      </c>
      <c r="O293" s="41">
        <v>2</v>
      </c>
      <c r="P293" s="91" t="s">
        <v>10</v>
      </c>
      <c r="Q293" s="41">
        <v>37</v>
      </c>
      <c r="R293" s="41">
        <v>0.2158000000000001</v>
      </c>
      <c r="S293" s="41">
        <v>33</v>
      </c>
      <c r="T293" s="41">
        <v>0.19180000000000008</v>
      </c>
      <c r="U293" s="41">
        <v>32</v>
      </c>
      <c r="V293" s="41">
        <v>0.154867</v>
      </c>
      <c r="W293" s="41">
        <v>4</v>
      </c>
      <c r="X293" s="41">
        <v>2.7E-2</v>
      </c>
      <c r="Y293" s="40" t="b">
        <f t="shared" si="122"/>
        <v>0</v>
      </c>
      <c r="Z293" s="41">
        <v>1</v>
      </c>
      <c r="AA293" s="91" t="s">
        <v>39</v>
      </c>
      <c r="AB293" s="41">
        <v>2</v>
      </c>
      <c r="AC293" s="91" t="s">
        <v>70</v>
      </c>
      <c r="AD293" s="41">
        <v>40</v>
      </c>
      <c r="AE293" s="41">
        <v>0.32350000000000018</v>
      </c>
      <c r="AF293" s="41">
        <v>25</v>
      </c>
      <c r="AG293" s="41">
        <v>0.21950000000000008</v>
      </c>
      <c r="AH293" s="41">
        <v>20</v>
      </c>
      <c r="AI293" s="41">
        <v>0.19262600000000007</v>
      </c>
      <c r="AJ293" s="41">
        <v>15</v>
      </c>
      <c r="AK293" s="41">
        <v>0.10400000000000004</v>
      </c>
      <c r="AL293" t="b">
        <f t="shared" si="123"/>
        <v>0</v>
      </c>
      <c r="AM293" s="51" t="s">
        <v>364</v>
      </c>
      <c r="AN293" s="51" t="s">
        <v>39</v>
      </c>
      <c r="AO293" s="52">
        <v>2</v>
      </c>
      <c r="AP293" s="51" t="s">
        <v>10</v>
      </c>
      <c r="AQ293" s="52">
        <v>3</v>
      </c>
      <c r="AR293" s="52">
        <v>2.8999999999999998E-2</v>
      </c>
      <c r="AS293" s="52">
        <v>3</v>
      </c>
      <c r="AT293" s="52">
        <v>3.7999999999999999E-2</v>
      </c>
      <c r="AU293" s="52">
        <v>1</v>
      </c>
      <c r="AV293" s="52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54" t="s">
        <v>364</v>
      </c>
      <c r="BD293" s="54" t="s">
        <v>39</v>
      </c>
      <c r="BE293" s="55">
        <v>2</v>
      </c>
      <c r="BF293" s="54" t="s">
        <v>10</v>
      </c>
      <c r="BG293" s="55">
        <v>3</v>
      </c>
      <c r="BH293" s="55">
        <v>2.8999999999999998E-2</v>
      </c>
      <c r="BI293" s="55">
        <v>3</v>
      </c>
      <c r="BJ293" s="55">
        <v>3.7999999999999999E-2</v>
      </c>
      <c r="BK293" s="55">
        <v>1</v>
      </c>
      <c r="BL293" s="55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40" t="b">
        <f t="shared" si="121"/>
        <v>1</v>
      </c>
      <c r="M294" s="91" t="s">
        <v>364</v>
      </c>
      <c r="N294" s="91" t="s">
        <v>39</v>
      </c>
      <c r="O294" s="41">
        <v>2</v>
      </c>
      <c r="P294" s="91" t="s">
        <v>165</v>
      </c>
      <c r="Q294" s="41">
        <v>3</v>
      </c>
      <c r="R294" s="41">
        <v>3.2000000000000001E-2</v>
      </c>
      <c r="S294" s="41">
        <v>3</v>
      </c>
      <c r="T294" s="41">
        <v>3.2000000000000001E-2</v>
      </c>
      <c r="U294" s="41">
        <v>2</v>
      </c>
      <c r="V294" s="41">
        <v>2.5000000000000001E-2</v>
      </c>
      <c r="W294" s="41">
        <v>0</v>
      </c>
      <c r="X294" s="41">
        <v>0</v>
      </c>
      <c r="Y294" s="40" t="b">
        <f t="shared" si="122"/>
        <v>0</v>
      </c>
      <c r="Z294" s="41">
        <v>1</v>
      </c>
      <c r="AA294" s="91" t="s">
        <v>39</v>
      </c>
      <c r="AB294" s="41">
        <v>2</v>
      </c>
      <c r="AC294" s="91" t="s">
        <v>427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t="b">
        <f t="shared" si="123"/>
        <v>0</v>
      </c>
      <c r="AM294" s="51" t="s">
        <v>364</v>
      </c>
      <c r="AN294" s="51" t="s">
        <v>39</v>
      </c>
      <c r="AO294" s="52">
        <v>2</v>
      </c>
      <c r="AP294" s="51" t="s">
        <v>165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54" t="s">
        <v>364</v>
      </c>
      <c r="BD294" s="54" t="s">
        <v>39</v>
      </c>
      <c r="BE294" s="55">
        <v>2</v>
      </c>
      <c r="BF294" s="54" t="s">
        <v>165</v>
      </c>
      <c r="BG294" s="55">
        <v>0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40" t="b">
        <f t="shared" si="121"/>
        <v>1</v>
      </c>
      <c r="M295" s="91" t="s">
        <v>364</v>
      </c>
      <c r="N295" s="91" t="s">
        <v>39</v>
      </c>
      <c r="O295" s="41">
        <v>2</v>
      </c>
      <c r="P295" s="91" t="s">
        <v>186</v>
      </c>
      <c r="Q295" s="41">
        <v>2</v>
      </c>
      <c r="R295" s="41">
        <v>6.1000000000000004E-3</v>
      </c>
      <c r="S295" s="41">
        <v>2</v>
      </c>
      <c r="T295" s="41">
        <v>6.1000000000000004E-3</v>
      </c>
      <c r="U295" s="41">
        <v>0</v>
      </c>
      <c r="V295" s="41">
        <v>0</v>
      </c>
      <c r="W295" s="41">
        <v>0</v>
      </c>
      <c r="X295" s="41">
        <v>0</v>
      </c>
      <c r="Y295" s="40" t="b">
        <f t="shared" si="122"/>
        <v>0</v>
      </c>
      <c r="Z295" s="41">
        <v>1</v>
      </c>
      <c r="AA295" s="91" t="s">
        <v>39</v>
      </c>
      <c r="AB295" s="41">
        <v>2</v>
      </c>
      <c r="AC295" s="91" t="s">
        <v>12</v>
      </c>
      <c r="AD295" s="41">
        <v>108</v>
      </c>
      <c r="AE295" s="41">
        <v>1.5517569999999972</v>
      </c>
      <c r="AF295" s="41">
        <v>72</v>
      </c>
      <c r="AG295" s="41">
        <v>1.0025419999999992</v>
      </c>
      <c r="AH295" s="41">
        <v>49</v>
      </c>
      <c r="AI295" s="41">
        <v>0.68997399999999987</v>
      </c>
      <c r="AJ295" s="41">
        <v>35</v>
      </c>
      <c r="AK295" s="41">
        <v>0.55501499999999993</v>
      </c>
      <c r="AL295" t="b">
        <f t="shared" si="123"/>
        <v>0</v>
      </c>
      <c r="AM295" s="51" t="s">
        <v>364</v>
      </c>
      <c r="AN295" s="51" t="s">
        <v>39</v>
      </c>
      <c r="AO295" s="52">
        <v>2</v>
      </c>
      <c r="AP295" s="51" t="s">
        <v>186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54" t="s">
        <v>364</v>
      </c>
      <c r="BD295" s="54" t="s">
        <v>39</v>
      </c>
      <c r="BE295" s="55">
        <v>2</v>
      </c>
      <c r="BF295" s="54" t="s">
        <v>186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40" t="b">
        <f t="shared" si="121"/>
        <v>1</v>
      </c>
      <c r="M296" s="91" t="s">
        <v>363</v>
      </c>
      <c r="N296" s="91" t="s">
        <v>39</v>
      </c>
      <c r="O296" s="41">
        <v>2</v>
      </c>
      <c r="P296" s="91" t="s">
        <v>336</v>
      </c>
      <c r="Q296" s="41">
        <v>2</v>
      </c>
      <c r="R296" s="41">
        <v>0.10500000000000001</v>
      </c>
      <c r="S296" s="41">
        <v>2</v>
      </c>
      <c r="T296" s="41">
        <v>4.2050000000000001</v>
      </c>
      <c r="U296" s="41">
        <v>0</v>
      </c>
      <c r="V296" s="41">
        <v>1.2</v>
      </c>
      <c r="W296" s="41">
        <v>0</v>
      </c>
      <c r="X296" s="41">
        <v>0</v>
      </c>
      <c r="Y296" s="40" t="b">
        <f t="shared" si="122"/>
        <v>0</v>
      </c>
      <c r="Z296" s="41">
        <v>1</v>
      </c>
      <c r="AA296" s="91" t="s">
        <v>39</v>
      </c>
      <c r="AB296" s="41">
        <v>2</v>
      </c>
      <c r="AC296" s="91" t="s">
        <v>13</v>
      </c>
      <c r="AD296" s="41">
        <v>71</v>
      </c>
      <c r="AE296" s="41">
        <v>0.5720000000000004</v>
      </c>
      <c r="AF296" s="41">
        <v>63</v>
      </c>
      <c r="AG296" s="41">
        <v>0.49800000000000033</v>
      </c>
      <c r="AH296" s="41">
        <v>57</v>
      </c>
      <c r="AI296" s="41">
        <v>0.55910000000000026</v>
      </c>
      <c r="AJ296" s="41">
        <v>1</v>
      </c>
      <c r="AK296" s="41">
        <v>5.0000000000000001E-3</v>
      </c>
      <c r="AL296" t="b">
        <f t="shared" si="123"/>
        <v>0</v>
      </c>
      <c r="AM296" s="51" t="s">
        <v>363</v>
      </c>
      <c r="AN296" s="51" t="s">
        <v>39</v>
      </c>
      <c r="AO296" s="52">
        <v>2</v>
      </c>
      <c r="AP296" s="51" t="s">
        <v>336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54" t="s">
        <v>363</v>
      </c>
      <c r="BD296" s="54" t="s">
        <v>39</v>
      </c>
      <c r="BE296" s="55">
        <v>2</v>
      </c>
      <c r="BF296" s="54" t="s">
        <v>336</v>
      </c>
      <c r="BG296" s="55">
        <v>0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40" t="b">
        <f t="shared" si="121"/>
        <v>1</v>
      </c>
      <c r="M297" s="91" t="s">
        <v>363</v>
      </c>
      <c r="N297" s="91" t="s">
        <v>39</v>
      </c>
      <c r="O297" s="41">
        <v>2</v>
      </c>
      <c r="P297" s="91" t="s">
        <v>11</v>
      </c>
      <c r="Q297" s="41">
        <v>47</v>
      </c>
      <c r="R297" s="41">
        <v>1.3305099999999999</v>
      </c>
      <c r="S297" s="41">
        <v>36</v>
      </c>
      <c r="T297" s="41">
        <v>0.67810000000000015</v>
      </c>
      <c r="U297" s="41">
        <v>38</v>
      </c>
      <c r="V297" s="41">
        <v>0.49017600000000033</v>
      </c>
      <c r="W297" s="41">
        <v>7</v>
      </c>
      <c r="X297" s="41">
        <v>0.35500000000000004</v>
      </c>
      <c r="Y297" s="40" t="b">
        <f t="shared" si="122"/>
        <v>0</v>
      </c>
      <c r="Z297" s="41">
        <v>1</v>
      </c>
      <c r="AA297" s="91" t="s">
        <v>39</v>
      </c>
      <c r="AB297" s="41">
        <v>2</v>
      </c>
      <c r="AC297" s="91" t="s">
        <v>338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t="b">
        <f t="shared" si="123"/>
        <v>0</v>
      </c>
      <c r="AM297" s="51" t="s">
        <v>363</v>
      </c>
      <c r="AN297" s="51" t="s">
        <v>39</v>
      </c>
      <c r="AO297" s="52">
        <v>2</v>
      </c>
      <c r="AP297" s="51" t="s">
        <v>11</v>
      </c>
      <c r="AQ297" s="52">
        <v>5</v>
      </c>
      <c r="AR297" s="52">
        <v>0.24300000000000005</v>
      </c>
      <c r="AS297" s="52">
        <v>7</v>
      </c>
      <c r="AT297" s="52">
        <v>0.39500000000000002</v>
      </c>
      <c r="AU297" s="52">
        <v>4</v>
      </c>
      <c r="AV297" s="52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54" t="s">
        <v>363</v>
      </c>
      <c r="BD297" s="54" t="s">
        <v>39</v>
      </c>
      <c r="BE297" s="55">
        <v>2</v>
      </c>
      <c r="BF297" s="54" t="s">
        <v>11</v>
      </c>
      <c r="BG297" s="55">
        <v>5</v>
      </c>
      <c r="BH297" s="55">
        <v>0.24300000000000005</v>
      </c>
      <c r="BI297" s="55">
        <v>7</v>
      </c>
      <c r="BJ297" s="55">
        <v>0.39500000000000002</v>
      </c>
      <c r="BK297" s="55">
        <v>4</v>
      </c>
      <c r="BL297" s="55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40" t="b">
        <f t="shared" si="121"/>
        <v>1</v>
      </c>
      <c r="M298" s="91" t="s">
        <v>362</v>
      </c>
      <c r="N298" s="91" t="s">
        <v>39</v>
      </c>
      <c r="O298" s="41">
        <v>2</v>
      </c>
      <c r="P298" s="91" t="s">
        <v>131</v>
      </c>
      <c r="Q298" s="41">
        <v>1</v>
      </c>
      <c r="R298" s="41">
        <v>1.4E-2</v>
      </c>
      <c r="S298" s="41">
        <v>1</v>
      </c>
      <c r="T298" s="41">
        <v>1.4E-2</v>
      </c>
      <c r="U298" s="41">
        <v>0</v>
      </c>
      <c r="V298" s="41">
        <v>0</v>
      </c>
      <c r="W298" s="41">
        <v>0</v>
      </c>
      <c r="X298" s="41">
        <v>0</v>
      </c>
      <c r="Y298" s="40" t="b">
        <f t="shared" si="122"/>
        <v>0</v>
      </c>
      <c r="Z298" s="41">
        <v>1</v>
      </c>
      <c r="AA298" s="91" t="s">
        <v>39</v>
      </c>
      <c r="AB298" s="41">
        <v>2</v>
      </c>
      <c r="AC298" s="91" t="s">
        <v>236</v>
      </c>
      <c r="AD298" s="41">
        <v>3</v>
      </c>
      <c r="AE298" s="41">
        <v>0.04</v>
      </c>
      <c r="AF298" s="41">
        <v>4</v>
      </c>
      <c r="AG298" s="41">
        <v>0.05</v>
      </c>
      <c r="AH298" s="41">
        <v>2</v>
      </c>
      <c r="AI298" s="41">
        <v>2.1299999999999999E-2</v>
      </c>
      <c r="AJ298" s="41">
        <v>0</v>
      </c>
      <c r="AK298" s="41">
        <v>0</v>
      </c>
      <c r="AL298" t="b">
        <f t="shared" si="123"/>
        <v>0</v>
      </c>
      <c r="AM298" s="51" t="s">
        <v>362</v>
      </c>
      <c r="AN298" s="51" t="s">
        <v>39</v>
      </c>
      <c r="AO298" s="52">
        <v>2</v>
      </c>
      <c r="AP298" s="51" t="s">
        <v>131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54" t="s">
        <v>362</v>
      </c>
      <c r="BD298" s="54" t="s">
        <v>39</v>
      </c>
      <c r="BE298" s="55">
        <v>2</v>
      </c>
      <c r="BF298" s="54" t="s">
        <v>131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40" t="b">
        <f t="shared" si="121"/>
        <v>1</v>
      </c>
      <c r="M299" s="91" t="s">
        <v>362</v>
      </c>
      <c r="N299" s="91" t="s">
        <v>39</v>
      </c>
      <c r="O299" s="41">
        <v>2</v>
      </c>
      <c r="P299" s="91" t="s">
        <v>214</v>
      </c>
      <c r="Q299" s="41">
        <v>1</v>
      </c>
      <c r="R299" s="41">
        <v>1.2999999999999999E-2</v>
      </c>
      <c r="S299" s="41">
        <v>1</v>
      </c>
      <c r="T299" s="41">
        <v>1.2999999999999999E-2</v>
      </c>
      <c r="U299" s="41">
        <v>1</v>
      </c>
      <c r="V299" s="41">
        <v>1.2999999999999999E-2</v>
      </c>
      <c r="W299" s="41">
        <v>0</v>
      </c>
      <c r="X299" s="41">
        <v>0</v>
      </c>
      <c r="Y299" s="40" t="b">
        <f t="shared" si="122"/>
        <v>0</v>
      </c>
      <c r="Z299" s="41">
        <v>1</v>
      </c>
      <c r="AA299" s="91" t="s">
        <v>39</v>
      </c>
      <c r="AB299" s="41">
        <v>2</v>
      </c>
      <c r="AC299" s="91" t="s">
        <v>132</v>
      </c>
      <c r="AD299" s="41">
        <v>1</v>
      </c>
      <c r="AE299" s="41">
        <v>0.25</v>
      </c>
      <c r="AF299" s="41">
        <v>1</v>
      </c>
      <c r="AG299" s="41">
        <v>0.25</v>
      </c>
      <c r="AH299" s="41">
        <v>1</v>
      </c>
      <c r="AI299" s="41">
        <v>0.01</v>
      </c>
      <c r="AJ299" s="41">
        <v>0</v>
      </c>
      <c r="AK299" s="41">
        <v>0</v>
      </c>
      <c r="AL299" t="b">
        <f t="shared" si="123"/>
        <v>0</v>
      </c>
      <c r="AM299" s="51" t="s">
        <v>362</v>
      </c>
      <c r="AN299" s="51" t="s">
        <v>39</v>
      </c>
      <c r="AO299" s="52">
        <v>2</v>
      </c>
      <c r="AP299" s="51" t="s">
        <v>214</v>
      </c>
      <c r="AQ299" s="52">
        <v>0</v>
      </c>
      <c r="AR299" s="52">
        <v>0</v>
      </c>
      <c r="AS299" s="52">
        <v>0</v>
      </c>
      <c r="AT299" s="52">
        <v>0</v>
      </c>
      <c r="AU299" s="52">
        <v>1</v>
      </c>
      <c r="AV299" s="52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54" t="s">
        <v>362</v>
      </c>
      <c r="BD299" s="54" t="s">
        <v>39</v>
      </c>
      <c r="BE299" s="55">
        <v>2</v>
      </c>
      <c r="BF299" s="54" t="s">
        <v>214</v>
      </c>
      <c r="BG299" s="55">
        <v>0</v>
      </c>
      <c r="BH299" s="55">
        <v>0</v>
      </c>
      <c r="BI299" s="55">
        <v>0</v>
      </c>
      <c r="BJ299" s="55">
        <v>0</v>
      </c>
      <c r="BK299" s="55">
        <v>1</v>
      </c>
      <c r="BL299" s="55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40" t="b">
        <f t="shared" si="121"/>
        <v>1</v>
      </c>
      <c r="M300" s="91" t="s">
        <v>363</v>
      </c>
      <c r="N300" s="91" t="s">
        <v>39</v>
      </c>
      <c r="O300" s="41">
        <v>2</v>
      </c>
      <c r="P300" s="91" t="s">
        <v>163</v>
      </c>
      <c r="Q300" s="41">
        <v>9</v>
      </c>
      <c r="R300" s="41">
        <v>9.0450000000000016E-2</v>
      </c>
      <c r="S300" s="41">
        <v>8</v>
      </c>
      <c r="T300" s="41">
        <v>4.2999999999999997E-2</v>
      </c>
      <c r="U300" s="41">
        <v>7</v>
      </c>
      <c r="V300" s="41">
        <v>2.7000000000000003E-2</v>
      </c>
      <c r="W300" s="41">
        <v>1</v>
      </c>
      <c r="X300" s="41">
        <v>4.7450000000000006E-2</v>
      </c>
      <c r="Y300" s="40" t="b">
        <f t="shared" si="122"/>
        <v>0</v>
      </c>
      <c r="Z300" s="41">
        <v>1</v>
      </c>
      <c r="AA300" s="91" t="s">
        <v>39</v>
      </c>
      <c r="AB300" s="41">
        <v>2</v>
      </c>
      <c r="AC300" s="91" t="s">
        <v>81</v>
      </c>
      <c r="AD300" s="41">
        <v>14</v>
      </c>
      <c r="AE300" s="41">
        <v>0.12200000000000001</v>
      </c>
      <c r="AF300" s="41">
        <v>9</v>
      </c>
      <c r="AG300" s="41">
        <v>0.1</v>
      </c>
      <c r="AH300" s="41">
        <v>10</v>
      </c>
      <c r="AI300" s="41">
        <v>0.11750000000000002</v>
      </c>
      <c r="AJ300" s="41">
        <v>2</v>
      </c>
      <c r="AK300" s="41">
        <v>1.9E-2</v>
      </c>
      <c r="AL300" t="b">
        <f t="shared" si="123"/>
        <v>0</v>
      </c>
      <c r="AM300" s="51" t="s">
        <v>363</v>
      </c>
      <c r="AN300" s="51" t="s">
        <v>39</v>
      </c>
      <c r="AO300" s="52">
        <v>2</v>
      </c>
      <c r="AP300" s="51" t="s">
        <v>163</v>
      </c>
      <c r="AQ300" s="52">
        <v>1</v>
      </c>
      <c r="AR300" s="52">
        <v>3.0000000000000001E-3</v>
      </c>
      <c r="AS300" s="52">
        <v>0</v>
      </c>
      <c r="AT300" s="52">
        <v>0</v>
      </c>
      <c r="AU300" s="52">
        <v>0</v>
      </c>
      <c r="AV300" s="52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54" t="s">
        <v>363</v>
      </c>
      <c r="BD300" s="54" t="s">
        <v>39</v>
      </c>
      <c r="BE300" s="55">
        <v>2</v>
      </c>
      <c r="BF300" s="54" t="s">
        <v>163</v>
      </c>
      <c r="BG300" s="55">
        <v>1</v>
      </c>
      <c r="BH300" s="55">
        <v>3.0000000000000001E-3</v>
      </c>
      <c r="BI300" s="55">
        <v>0</v>
      </c>
      <c r="BJ300" s="55">
        <v>0</v>
      </c>
      <c r="BK300" s="55">
        <v>0</v>
      </c>
      <c r="BL300" s="55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40" t="b">
        <f t="shared" si="121"/>
        <v>1</v>
      </c>
      <c r="M301" s="91" t="s">
        <v>363</v>
      </c>
      <c r="N301" s="91" t="s">
        <v>39</v>
      </c>
      <c r="O301" s="41">
        <v>2</v>
      </c>
      <c r="P301" s="91" t="s">
        <v>187</v>
      </c>
      <c r="Q301" s="41">
        <v>3</v>
      </c>
      <c r="R301" s="41">
        <v>3.5000000000000003E-2</v>
      </c>
      <c r="S301" s="41">
        <v>2</v>
      </c>
      <c r="T301" s="41">
        <v>0.02</v>
      </c>
      <c r="U301" s="41">
        <v>4</v>
      </c>
      <c r="V301" s="41">
        <v>0.04</v>
      </c>
      <c r="W301" s="41">
        <v>0</v>
      </c>
      <c r="X301" s="41">
        <v>0</v>
      </c>
      <c r="Y301" s="40" t="b">
        <f t="shared" si="122"/>
        <v>0</v>
      </c>
      <c r="Z301" s="41">
        <v>1</v>
      </c>
      <c r="AA301" s="91" t="s">
        <v>39</v>
      </c>
      <c r="AB301" s="41">
        <v>2</v>
      </c>
      <c r="AC301" s="91" t="s">
        <v>215</v>
      </c>
      <c r="AD301" s="41">
        <v>1</v>
      </c>
      <c r="AE301" s="41">
        <v>1E-3</v>
      </c>
      <c r="AF301" s="41">
        <v>1</v>
      </c>
      <c r="AG301" s="41">
        <v>1E-3</v>
      </c>
      <c r="AH301" s="41">
        <v>1</v>
      </c>
      <c r="AI301" s="41">
        <v>1E-3</v>
      </c>
      <c r="AJ301" s="41">
        <v>0</v>
      </c>
      <c r="AK301" s="41">
        <v>0</v>
      </c>
      <c r="AL301" t="b">
        <f t="shared" si="123"/>
        <v>0</v>
      </c>
      <c r="AM301" s="51" t="s">
        <v>363</v>
      </c>
      <c r="AN301" s="51" t="s">
        <v>39</v>
      </c>
      <c r="AO301" s="52">
        <v>2</v>
      </c>
      <c r="AP301" s="51" t="s">
        <v>187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54" t="s">
        <v>363</v>
      </c>
      <c r="BD301" s="54" t="s">
        <v>39</v>
      </c>
      <c r="BE301" s="55">
        <v>2</v>
      </c>
      <c r="BF301" s="54" t="s">
        <v>187</v>
      </c>
      <c r="BG301" s="55">
        <v>0</v>
      </c>
      <c r="BH301" s="55">
        <v>0</v>
      </c>
      <c r="BI301" s="55">
        <v>0</v>
      </c>
      <c r="BJ301" s="55">
        <v>0</v>
      </c>
      <c r="BK301" s="55">
        <v>0</v>
      </c>
      <c r="BL301" s="55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40" t="b">
        <f t="shared" ref="L302:L333" si="132">C302=P301</f>
        <v>1</v>
      </c>
      <c r="M302" s="91" t="s">
        <v>361</v>
      </c>
      <c r="N302" s="91" t="s">
        <v>39</v>
      </c>
      <c r="O302" s="41">
        <v>2</v>
      </c>
      <c r="P302" s="91" t="s">
        <v>70</v>
      </c>
      <c r="Q302" s="41">
        <v>39</v>
      </c>
      <c r="R302" s="41">
        <v>0.32050000000000017</v>
      </c>
      <c r="S302" s="41">
        <v>21</v>
      </c>
      <c r="T302" s="41">
        <v>0.18650000000000005</v>
      </c>
      <c r="U302" s="41">
        <v>18</v>
      </c>
      <c r="V302" s="41">
        <v>0.172626</v>
      </c>
      <c r="W302" s="41">
        <v>15</v>
      </c>
      <c r="X302" s="41">
        <v>0.10400000000000004</v>
      </c>
      <c r="Y302" s="40" t="b">
        <f t="shared" si="122"/>
        <v>0</v>
      </c>
      <c r="Z302" s="41">
        <v>1</v>
      </c>
      <c r="AA302" s="91" t="s">
        <v>39</v>
      </c>
      <c r="AB302" s="41">
        <v>2</v>
      </c>
      <c r="AC302" s="91" t="s">
        <v>56</v>
      </c>
      <c r="AD302" s="41">
        <v>69</v>
      </c>
      <c r="AE302" s="41">
        <v>2.0124419999999974</v>
      </c>
      <c r="AF302" s="41">
        <v>60</v>
      </c>
      <c r="AG302" s="41">
        <v>1.2964</v>
      </c>
      <c r="AH302" s="41">
        <v>48</v>
      </c>
      <c r="AI302" s="41">
        <v>0.62809200000000043</v>
      </c>
      <c r="AJ302" s="41">
        <v>8</v>
      </c>
      <c r="AK302" s="41">
        <v>0.640042</v>
      </c>
      <c r="AL302" t="b">
        <f t="shared" si="123"/>
        <v>0</v>
      </c>
      <c r="AM302" s="51" t="s">
        <v>361</v>
      </c>
      <c r="AN302" s="51" t="s">
        <v>39</v>
      </c>
      <c r="AO302" s="52">
        <v>2</v>
      </c>
      <c r="AP302" s="51" t="s">
        <v>70</v>
      </c>
      <c r="AQ302" s="52">
        <v>7</v>
      </c>
      <c r="AR302" s="52">
        <v>6.8000000000000005E-2</v>
      </c>
      <c r="AS302" s="52">
        <v>4</v>
      </c>
      <c r="AT302" s="52">
        <v>4.8000000000000001E-2</v>
      </c>
      <c r="AU302" s="52">
        <v>0</v>
      </c>
      <c r="AV302" s="52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54" t="s">
        <v>361</v>
      </c>
      <c r="BD302" s="54" t="s">
        <v>39</v>
      </c>
      <c r="BE302" s="55">
        <v>2</v>
      </c>
      <c r="BF302" s="54" t="s">
        <v>70</v>
      </c>
      <c r="BG302" s="55">
        <v>7</v>
      </c>
      <c r="BH302" s="55">
        <v>6.8000000000000005E-2</v>
      </c>
      <c r="BI302" s="55">
        <v>4</v>
      </c>
      <c r="BJ302" s="55">
        <v>4.8000000000000001E-2</v>
      </c>
      <c r="BK302" s="55">
        <v>0</v>
      </c>
      <c r="BL302" s="55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40" t="b">
        <f t="shared" si="132"/>
        <v>1</v>
      </c>
      <c r="M303" s="91" t="s">
        <v>365</v>
      </c>
      <c r="N303" s="91" t="s">
        <v>39</v>
      </c>
      <c r="O303" s="41">
        <v>2</v>
      </c>
      <c r="P303" s="91" t="s">
        <v>337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0" t="b">
        <f t="shared" si="122"/>
        <v>0</v>
      </c>
      <c r="Z303" s="41">
        <v>1</v>
      </c>
      <c r="AA303" s="91" t="s">
        <v>39</v>
      </c>
      <c r="AB303" s="41">
        <v>2</v>
      </c>
      <c r="AC303" s="91" t="s">
        <v>174</v>
      </c>
      <c r="AD303" s="41">
        <v>1</v>
      </c>
      <c r="AE303" s="41">
        <v>1.4999999999999999E-2</v>
      </c>
      <c r="AF303" s="41">
        <v>0</v>
      </c>
      <c r="AG303" s="41">
        <v>0</v>
      </c>
      <c r="AH303" s="41">
        <v>1</v>
      </c>
      <c r="AI303" s="41">
        <v>5.0000000000000001E-3</v>
      </c>
      <c r="AJ303" s="41">
        <v>1</v>
      </c>
      <c r="AK303" s="41">
        <v>1.4999999999999999E-2</v>
      </c>
      <c r="AL303" t="b">
        <f t="shared" si="123"/>
        <v>0</v>
      </c>
      <c r="AM303" s="51" t="s">
        <v>365</v>
      </c>
      <c r="AN303" s="51" t="s">
        <v>39</v>
      </c>
      <c r="AO303" s="52">
        <v>2</v>
      </c>
      <c r="AP303" s="51" t="s">
        <v>337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54" t="s">
        <v>365</v>
      </c>
      <c r="BD303" s="54" t="s">
        <v>39</v>
      </c>
      <c r="BE303" s="55">
        <v>2</v>
      </c>
      <c r="BF303" s="54" t="s">
        <v>337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40" t="b">
        <f t="shared" si="132"/>
        <v>1</v>
      </c>
      <c r="M304" s="91" t="s">
        <v>362</v>
      </c>
      <c r="N304" s="91" t="s">
        <v>39</v>
      </c>
      <c r="O304" s="41">
        <v>2</v>
      </c>
      <c r="P304" s="91" t="s">
        <v>12</v>
      </c>
      <c r="Q304" s="41">
        <v>100</v>
      </c>
      <c r="R304" s="41">
        <v>1.4775569999999973</v>
      </c>
      <c r="S304" s="41">
        <v>63</v>
      </c>
      <c r="T304" s="41">
        <v>0.94234199999999935</v>
      </c>
      <c r="U304" s="41">
        <v>42</v>
      </c>
      <c r="V304" s="41">
        <v>0.60297399999999979</v>
      </c>
      <c r="W304" s="41">
        <v>34</v>
      </c>
      <c r="X304" s="41">
        <v>0.54501499999999992</v>
      </c>
      <c r="Y304" s="40" t="b">
        <f t="shared" si="122"/>
        <v>0</v>
      </c>
      <c r="Z304" s="41">
        <v>1</v>
      </c>
      <c r="AA304" s="91" t="s">
        <v>39</v>
      </c>
      <c r="AB304" s="41">
        <v>2</v>
      </c>
      <c r="AC304" s="91" t="s">
        <v>428</v>
      </c>
      <c r="AD304" s="41">
        <v>43</v>
      </c>
      <c r="AE304" s="41">
        <v>0.63272700000000026</v>
      </c>
      <c r="AF304" s="41">
        <v>39</v>
      </c>
      <c r="AG304" s="41">
        <v>1.5284269999999982</v>
      </c>
      <c r="AH304" s="41">
        <v>22</v>
      </c>
      <c r="AI304" s="41">
        <v>1.4597</v>
      </c>
      <c r="AJ304" s="41">
        <v>6</v>
      </c>
      <c r="AK304" s="41">
        <v>8.2000000000000003E-2</v>
      </c>
      <c r="AL304" t="b">
        <f t="shared" si="123"/>
        <v>0</v>
      </c>
      <c r="AM304" s="51" t="s">
        <v>362</v>
      </c>
      <c r="AN304" s="51" t="s">
        <v>39</v>
      </c>
      <c r="AO304" s="52">
        <v>2</v>
      </c>
      <c r="AP304" s="51" t="s">
        <v>12</v>
      </c>
      <c r="AQ304" s="52">
        <v>31</v>
      </c>
      <c r="AR304" s="52">
        <v>0.28450000000000009</v>
      </c>
      <c r="AS304" s="52">
        <v>6</v>
      </c>
      <c r="AT304" s="52">
        <v>0.1663</v>
      </c>
      <c r="AU304" s="52">
        <v>14</v>
      </c>
      <c r="AV304" s="52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54" t="s">
        <v>362</v>
      </c>
      <c r="BD304" s="54" t="s">
        <v>39</v>
      </c>
      <c r="BE304" s="55">
        <v>2</v>
      </c>
      <c r="BF304" s="54" t="s">
        <v>12</v>
      </c>
      <c r="BG304" s="55">
        <v>31</v>
      </c>
      <c r="BH304" s="55">
        <v>0.28450000000000009</v>
      </c>
      <c r="BI304" s="55">
        <v>6</v>
      </c>
      <c r="BJ304" s="55">
        <v>0.1663</v>
      </c>
      <c r="BK304" s="55">
        <v>14</v>
      </c>
      <c r="BL304" s="55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40" t="b">
        <f t="shared" si="132"/>
        <v>1</v>
      </c>
      <c r="M305" s="91" t="s">
        <v>361</v>
      </c>
      <c r="N305" s="91" t="s">
        <v>39</v>
      </c>
      <c r="O305" s="41">
        <v>2</v>
      </c>
      <c r="P305" s="91" t="s">
        <v>13</v>
      </c>
      <c r="Q305" s="41">
        <v>61</v>
      </c>
      <c r="R305" s="41">
        <v>0.47700000000000031</v>
      </c>
      <c r="S305" s="41">
        <v>57</v>
      </c>
      <c r="T305" s="41">
        <v>0.4580000000000003</v>
      </c>
      <c r="U305" s="41">
        <v>50</v>
      </c>
      <c r="V305" s="41">
        <v>0.50510000000000022</v>
      </c>
      <c r="W305" s="41">
        <v>1</v>
      </c>
      <c r="X305" s="41">
        <v>5.0000000000000001E-3</v>
      </c>
      <c r="Y305" s="40" t="b">
        <f t="shared" si="122"/>
        <v>0</v>
      </c>
      <c r="Z305" s="41">
        <v>1</v>
      </c>
      <c r="AA305" s="91" t="s">
        <v>39</v>
      </c>
      <c r="AB305" s="41">
        <v>2</v>
      </c>
      <c r="AC305" s="91" t="s">
        <v>339</v>
      </c>
      <c r="AD305" s="41">
        <v>2</v>
      </c>
      <c r="AE305" s="41">
        <v>1.6488</v>
      </c>
      <c r="AF305" s="41">
        <v>0</v>
      </c>
      <c r="AG305" s="41">
        <v>0</v>
      </c>
      <c r="AH305" s="41">
        <v>2</v>
      </c>
      <c r="AI305" s="41">
        <v>0.376</v>
      </c>
      <c r="AJ305" s="41">
        <v>1</v>
      </c>
      <c r="AK305" s="41">
        <v>0.14880000000000002</v>
      </c>
      <c r="AL305" t="b">
        <f t="shared" si="123"/>
        <v>0</v>
      </c>
      <c r="AM305" s="51" t="s">
        <v>361</v>
      </c>
      <c r="AN305" s="51" t="s">
        <v>39</v>
      </c>
      <c r="AO305" s="52">
        <v>2</v>
      </c>
      <c r="AP305" s="51" t="s">
        <v>13</v>
      </c>
      <c r="AQ305" s="52">
        <v>6</v>
      </c>
      <c r="AR305" s="52">
        <v>4.3000000000000003E-2</v>
      </c>
      <c r="AS305" s="52">
        <v>7</v>
      </c>
      <c r="AT305" s="52">
        <v>4.2999999999999997E-2</v>
      </c>
      <c r="AU305" s="52">
        <v>3</v>
      </c>
      <c r="AV305" s="52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54" t="s">
        <v>361</v>
      </c>
      <c r="BD305" s="54" t="s">
        <v>39</v>
      </c>
      <c r="BE305" s="55">
        <v>2</v>
      </c>
      <c r="BF305" s="54" t="s">
        <v>13</v>
      </c>
      <c r="BG305" s="55">
        <v>6</v>
      </c>
      <c r="BH305" s="55">
        <v>4.3000000000000003E-2</v>
      </c>
      <c r="BI305" s="55">
        <v>7</v>
      </c>
      <c r="BJ305" s="55">
        <v>4.2999999999999997E-2</v>
      </c>
      <c r="BK305" s="55">
        <v>3</v>
      </c>
      <c r="BL305" s="55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40" t="b">
        <f t="shared" si="132"/>
        <v>1</v>
      </c>
      <c r="M306" s="91" t="s">
        <v>365</v>
      </c>
      <c r="N306" s="91" t="s">
        <v>39</v>
      </c>
      <c r="O306" s="41">
        <v>2</v>
      </c>
      <c r="P306" s="91" t="s">
        <v>338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0" t="b">
        <f t="shared" si="122"/>
        <v>0</v>
      </c>
      <c r="Z306" s="41">
        <v>1</v>
      </c>
      <c r="AA306" s="91" t="s">
        <v>39</v>
      </c>
      <c r="AB306" s="41">
        <v>2</v>
      </c>
      <c r="AC306" s="91" t="s">
        <v>92</v>
      </c>
      <c r="AD306" s="41">
        <v>2</v>
      </c>
      <c r="AE306" s="41">
        <v>0.03</v>
      </c>
      <c r="AF306" s="41">
        <v>2</v>
      </c>
      <c r="AG306" s="41">
        <v>0.03</v>
      </c>
      <c r="AH306" s="41">
        <v>2</v>
      </c>
      <c r="AI306" s="41">
        <v>0.03</v>
      </c>
      <c r="AJ306" s="41">
        <v>0</v>
      </c>
      <c r="AK306" s="41">
        <v>0</v>
      </c>
      <c r="AL306" t="b">
        <f t="shared" si="123"/>
        <v>0</v>
      </c>
      <c r="AM306" s="51" t="s">
        <v>365</v>
      </c>
      <c r="AN306" s="51" t="s">
        <v>39</v>
      </c>
      <c r="AO306" s="52">
        <v>2</v>
      </c>
      <c r="AP306" s="51" t="s">
        <v>338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54" t="s">
        <v>365</v>
      </c>
      <c r="BD306" s="54" t="s">
        <v>39</v>
      </c>
      <c r="BE306" s="55">
        <v>2</v>
      </c>
      <c r="BF306" s="54" t="s">
        <v>338</v>
      </c>
      <c r="BG306" s="55">
        <v>0</v>
      </c>
      <c r="BH306" s="55">
        <v>0</v>
      </c>
      <c r="BI306" s="55">
        <v>0</v>
      </c>
      <c r="BJ306" s="55">
        <v>0</v>
      </c>
      <c r="BK306" s="55">
        <v>0</v>
      </c>
      <c r="BL306" s="55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40" t="b">
        <f t="shared" si="132"/>
        <v>1</v>
      </c>
      <c r="M307" s="91" t="s">
        <v>363</v>
      </c>
      <c r="N307" s="91" t="s">
        <v>39</v>
      </c>
      <c r="O307" s="41">
        <v>2</v>
      </c>
      <c r="P307" s="91" t="s">
        <v>236</v>
      </c>
      <c r="Q307" s="41">
        <v>3</v>
      </c>
      <c r="R307" s="41">
        <v>0.04</v>
      </c>
      <c r="S307" s="41">
        <v>4</v>
      </c>
      <c r="T307" s="41">
        <v>0.05</v>
      </c>
      <c r="U307" s="41">
        <v>0</v>
      </c>
      <c r="V307" s="41">
        <v>0</v>
      </c>
      <c r="W307" s="41">
        <v>0</v>
      </c>
      <c r="X307" s="41">
        <v>0</v>
      </c>
      <c r="Y307" s="40" t="b">
        <f t="shared" si="122"/>
        <v>0</v>
      </c>
      <c r="Z307" s="41">
        <v>1</v>
      </c>
      <c r="AA307" s="91" t="s">
        <v>39</v>
      </c>
      <c r="AB307" s="41">
        <v>2</v>
      </c>
      <c r="AC307" s="91" t="s">
        <v>133</v>
      </c>
      <c r="AD307" s="41">
        <v>23</v>
      </c>
      <c r="AE307" s="41">
        <v>0.18650000000000005</v>
      </c>
      <c r="AF307" s="41">
        <v>22</v>
      </c>
      <c r="AG307" s="41">
        <v>0.18350000000000005</v>
      </c>
      <c r="AH307" s="41">
        <v>14</v>
      </c>
      <c r="AI307" s="41">
        <v>0.14985700000000002</v>
      </c>
      <c r="AJ307" s="41">
        <v>1</v>
      </c>
      <c r="AK307" s="41">
        <v>3.0000000000000001E-3</v>
      </c>
      <c r="AL307" t="b">
        <f t="shared" si="123"/>
        <v>0</v>
      </c>
      <c r="AM307" s="51" t="s">
        <v>363</v>
      </c>
      <c r="AN307" s="51" t="s">
        <v>39</v>
      </c>
      <c r="AO307" s="52">
        <v>2</v>
      </c>
      <c r="AP307" s="51" t="s">
        <v>236</v>
      </c>
      <c r="AQ307" s="52">
        <v>1</v>
      </c>
      <c r="AR307" s="52">
        <v>1.4999999999999999E-2</v>
      </c>
      <c r="AS307" s="52">
        <v>1</v>
      </c>
      <c r="AT307" s="52">
        <v>1.4999999999999999E-2</v>
      </c>
      <c r="AU307" s="52">
        <v>0</v>
      </c>
      <c r="AV307" s="52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54" t="s">
        <v>363</v>
      </c>
      <c r="BD307" s="54" t="s">
        <v>39</v>
      </c>
      <c r="BE307" s="55">
        <v>2</v>
      </c>
      <c r="BF307" s="54" t="s">
        <v>236</v>
      </c>
      <c r="BG307" s="55">
        <v>1</v>
      </c>
      <c r="BH307" s="55">
        <v>1.4999999999999999E-2</v>
      </c>
      <c r="BI307" s="55">
        <v>1</v>
      </c>
      <c r="BJ307" s="55">
        <v>1.4999999999999999E-2</v>
      </c>
      <c r="BK307" s="55">
        <v>0</v>
      </c>
      <c r="BL307" s="55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40" t="b">
        <f t="shared" si="132"/>
        <v>1</v>
      </c>
      <c r="M308" s="91" t="s">
        <v>362</v>
      </c>
      <c r="N308" s="91" t="s">
        <v>39</v>
      </c>
      <c r="O308" s="41">
        <v>2</v>
      </c>
      <c r="P308" s="91" t="s">
        <v>132</v>
      </c>
      <c r="Q308" s="41">
        <v>1</v>
      </c>
      <c r="R308" s="41">
        <v>0.25</v>
      </c>
      <c r="S308" s="41">
        <v>1</v>
      </c>
      <c r="T308" s="41">
        <v>0.25</v>
      </c>
      <c r="U308" s="41">
        <v>1</v>
      </c>
      <c r="V308" s="41">
        <v>0.01</v>
      </c>
      <c r="W308" s="41">
        <v>0</v>
      </c>
      <c r="X308" s="41">
        <v>0</v>
      </c>
      <c r="Y308" s="40" t="b">
        <f t="shared" si="122"/>
        <v>0</v>
      </c>
      <c r="Z308" s="41">
        <v>1</v>
      </c>
      <c r="AA308" s="91" t="s">
        <v>39</v>
      </c>
      <c r="AB308" s="41">
        <v>2</v>
      </c>
      <c r="AC308" s="91" t="s">
        <v>237</v>
      </c>
      <c r="AD308" s="41">
        <v>4</v>
      </c>
      <c r="AE308" s="41">
        <v>7.2000000000000008E-2</v>
      </c>
      <c r="AF308" s="41">
        <v>3</v>
      </c>
      <c r="AG308" s="41">
        <v>6.4000000000000001E-2</v>
      </c>
      <c r="AH308" s="41">
        <v>1</v>
      </c>
      <c r="AI308" s="41">
        <v>8.0000000000000002E-3</v>
      </c>
      <c r="AJ308" s="41">
        <v>0</v>
      </c>
      <c r="AK308" s="41">
        <v>0</v>
      </c>
      <c r="AL308" t="b">
        <f t="shared" si="123"/>
        <v>0</v>
      </c>
      <c r="AM308" s="51" t="s">
        <v>362</v>
      </c>
      <c r="AN308" s="51" t="s">
        <v>39</v>
      </c>
      <c r="AO308" s="52">
        <v>2</v>
      </c>
      <c r="AP308" s="51" t="s">
        <v>132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54" t="s">
        <v>362</v>
      </c>
      <c r="BD308" s="54" t="s">
        <v>39</v>
      </c>
      <c r="BE308" s="55">
        <v>2</v>
      </c>
      <c r="BF308" s="54" t="s">
        <v>132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40" t="b">
        <f t="shared" si="132"/>
        <v>1</v>
      </c>
      <c r="M309" s="91" t="s">
        <v>361</v>
      </c>
      <c r="N309" s="91" t="s">
        <v>39</v>
      </c>
      <c r="O309" s="41">
        <v>2</v>
      </c>
      <c r="P309" s="91" t="s">
        <v>81</v>
      </c>
      <c r="Q309" s="41">
        <v>12</v>
      </c>
      <c r="R309" s="41">
        <v>0.1</v>
      </c>
      <c r="S309" s="41">
        <v>7</v>
      </c>
      <c r="T309" s="41">
        <v>7.8E-2</v>
      </c>
      <c r="U309" s="41">
        <v>9</v>
      </c>
      <c r="V309" s="41">
        <v>0.10300000000000002</v>
      </c>
      <c r="W309" s="41">
        <v>2</v>
      </c>
      <c r="X309" s="41">
        <v>1.9E-2</v>
      </c>
      <c r="Y309" s="40" t="b">
        <f t="shared" si="122"/>
        <v>0</v>
      </c>
      <c r="Z309" s="41">
        <v>1</v>
      </c>
      <c r="AA309" s="91" t="s">
        <v>39</v>
      </c>
      <c r="AB309" s="41">
        <v>2</v>
      </c>
      <c r="AC309" s="91" t="s">
        <v>340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t="b">
        <f t="shared" si="123"/>
        <v>0</v>
      </c>
      <c r="AM309" s="51" t="s">
        <v>361</v>
      </c>
      <c r="AN309" s="51" t="s">
        <v>39</v>
      </c>
      <c r="AO309" s="52">
        <v>2</v>
      </c>
      <c r="AP309" s="51" t="s">
        <v>81</v>
      </c>
      <c r="AQ309" s="52">
        <v>3</v>
      </c>
      <c r="AR309" s="52">
        <v>3.0000000000000001E-3</v>
      </c>
      <c r="AS309" s="52">
        <v>0</v>
      </c>
      <c r="AT309" s="52">
        <v>0</v>
      </c>
      <c r="AU309" s="52">
        <v>1</v>
      </c>
      <c r="AV309" s="52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54" t="s">
        <v>361</v>
      </c>
      <c r="BD309" s="54" t="s">
        <v>39</v>
      </c>
      <c r="BE309" s="55">
        <v>2</v>
      </c>
      <c r="BF309" s="54" t="s">
        <v>81</v>
      </c>
      <c r="BG309" s="55">
        <v>3</v>
      </c>
      <c r="BH309" s="55">
        <v>3.0000000000000001E-3</v>
      </c>
      <c r="BI309" s="55">
        <v>0</v>
      </c>
      <c r="BJ309" s="55">
        <v>0</v>
      </c>
      <c r="BK309" s="55">
        <v>1</v>
      </c>
      <c r="BL309" s="55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40" t="b">
        <f t="shared" si="132"/>
        <v>1</v>
      </c>
      <c r="M310" s="91" t="s">
        <v>364</v>
      </c>
      <c r="N310" s="91" t="s">
        <v>39</v>
      </c>
      <c r="O310" s="41">
        <v>2</v>
      </c>
      <c r="P310" s="91" t="s">
        <v>215</v>
      </c>
      <c r="Q310" s="41">
        <v>1</v>
      </c>
      <c r="R310" s="41">
        <v>1E-3</v>
      </c>
      <c r="S310" s="41">
        <v>1</v>
      </c>
      <c r="T310" s="41">
        <v>1E-3</v>
      </c>
      <c r="U310" s="41">
        <v>0</v>
      </c>
      <c r="V310" s="41">
        <v>0</v>
      </c>
      <c r="W310" s="41">
        <v>0</v>
      </c>
      <c r="X310" s="41">
        <v>0</v>
      </c>
      <c r="Y310" s="40" t="b">
        <f t="shared" si="122"/>
        <v>0</v>
      </c>
      <c r="Z310" s="41">
        <v>1</v>
      </c>
      <c r="AA310" s="91" t="s">
        <v>39</v>
      </c>
      <c r="AB310" s="41">
        <v>2</v>
      </c>
      <c r="AC310" s="91" t="s">
        <v>429</v>
      </c>
      <c r="AD310" s="41">
        <v>28</v>
      </c>
      <c r="AE310" s="41">
        <v>2.2565200000000001</v>
      </c>
      <c r="AF310" s="41">
        <v>25</v>
      </c>
      <c r="AG310" s="41">
        <v>0.40760000000000007</v>
      </c>
      <c r="AH310" s="41">
        <v>19</v>
      </c>
      <c r="AI310" s="41">
        <v>0.1754</v>
      </c>
      <c r="AJ310" s="41">
        <v>2</v>
      </c>
      <c r="AK310" s="41">
        <v>1.0426</v>
      </c>
      <c r="AL310" t="b">
        <f t="shared" si="123"/>
        <v>0</v>
      </c>
      <c r="AM310" s="51" t="s">
        <v>364</v>
      </c>
      <c r="AN310" s="51" t="s">
        <v>39</v>
      </c>
      <c r="AO310" s="52">
        <v>2</v>
      </c>
      <c r="AP310" s="51" t="s">
        <v>215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54" t="s">
        <v>364</v>
      </c>
      <c r="BD310" s="54" t="s">
        <v>39</v>
      </c>
      <c r="BE310" s="55">
        <v>2</v>
      </c>
      <c r="BF310" s="54" t="s">
        <v>215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40" t="b">
        <f t="shared" si="132"/>
        <v>1</v>
      </c>
      <c r="M311" s="91" t="s">
        <v>363</v>
      </c>
      <c r="N311" s="91" t="s">
        <v>39</v>
      </c>
      <c r="O311" s="41">
        <v>2</v>
      </c>
      <c r="P311" s="91" t="s">
        <v>56</v>
      </c>
      <c r="Q311" s="41">
        <v>67</v>
      </c>
      <c r="R311" s="41">
        <v>1.9824419999999976</v>
      </c>
      <c r="S311" s="41">
        <v>57</v>
      </c>
      <c r="T311" s="41">
        <v>1.2629000000000001</v>
      </c>
      <c r="U311" s="41">
        <v>42</v>
      </c>
      <c r="V311" s="41">
        <v>0.54209200000000035</v>
      </c>
      <c r="W311" s="41">
        <v>7</v>
      </c>
      <c r="X311" s="41">
        <v>0.54004200000000002</v>
      </c>
      <c r="Y311" s="40" t="b">
        <f t="shared" ref="Y311:Y342" si="133">P311=AC321</f>
        <v>0</v>
      </c>
      <c r="Z311" s="41">
        <v>1</v>
      </c>
      <c r="AA311" s="91" t="s">
        <v>39</v>
      </c>
      <c r="AB311" s="41">
        <v>2</v>
      </c>
      <c r="AC311" s="91" t="s">
        <v>175</v>
      </c>
      <c r="AD311" s="41">
        <v>5</v>
      </c>
      <c r="AE311" s="41">
        <v>3.4999999999999996E-2</v>
      </c>
      <c r="AF311" s="41">
        <v>5</v>
      </c>
      <c r="AG311" s="41">
        <v>3.4999999999999996E-2</v>
      </c>
      <c r="AH311" s="41">
        <v>5</v>
      </c>
      <c r="AI311" s="41">
        <v>3.4999999999999996E-2</v>
      </c>
      <c r="AJ311" s="41">
        <v>0</v>
      </c>
      <c r="AK311" s="41">
        <v>0</v>
      </c>
      <c r="AL311" t="b">
        <f t="shared" ref="AL311:AL342" si="134">AP311=AC321</f>
        <v>0</v>
      </c>
      <c r="AM311" s="51" t="s">
        <v>363</v>
      </c>
      <c r="AN311" s="51" t="s">
        <v>39</v>
      </c>
      <c r="AO311" s="52">
        <v>2</v>
      </c>
      <c r="AP311" s="51" t="s">
        <v>56</v>
      </c>
      <c r="AQ311" s="52">
        <v>1</v>
      </c>
      <c r="AR311" s="52">
        <v>1.4999999999999999E-2</v>
      </c>
      <c r="AS311" s="52">
        <v>4</v>
      </c>
      <c r="AT311" s="52">
        <v>0.18540000000000001</v>
      </c>
      <c r="AU311" s="52">
        <v>8</v>
      </c>
      <c r="AV311" s="52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54" t="s">
        <v>363</v>
      </c>
      <c r="BD311" s="54" t="s">
        <v>39</v>
      </c>
      <c r="BE311" s="55">
        <v>2</v>
      </c>
      <c r="BF311" s="54" t="s">
        <v>56</v>
      </c>
      <c r="BG311" s="55">
        <v>2</v>
      </c>
      <c r="BH311" s="55">
        <v>0.03</v>
      </c>
      <c r="BI311" s="55">
        <v>4</v>
      </c>
      <c r="BJ311" s="55">
        <v>0.18540000000000001</v>
      </c>
      <c r="BK311" s="55">
        <v>8</v>
      </c>
      <c r="BL311" s="55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40" t="b">
        <f t="shared" si="132"/>
        <v>1</v>
      </c>
      <c r="M312" s="91" t="s">
        <v>365</v>
      </c>
      <c r="N312" s="91" t="s">
        <v>39</v>
      </c>
      <c r="O312" s="41">
        <v>2</v>
      </c>
      <c r="P312" s="91" t="s">
        <v>174</v>
      </c>
      <c r="Q312" s="41">
        <v>1</v>
      </c>
      <c r="R312" s="41">
        <v>1.4999999999999999E-2</v>
      </c>
      <c r="S312" s="41">
        <v>0</v>
      </c>
      <c r="T312" s="41">
        <v>0</v>
      </c>
      <c r="U312" s="41">
        <v>1</v>
      </c>
      <c r="V312" s="41">
        <v>5.0000000000000001E-3</v>
      </c>
      <c r="W312" s="41">
        <v>1</v>
      </c>
      <c r="X312" s="41">
        <v>1.4999999999999999E-2</v>
      </c>
      <c r="Y312" s="40" t="b">
        <f t="shared" si="133"/>
        <v>0</v>
      </c>
      <c r="Z312" s="41">
        <v>1</v>
      </c>
      <c r="AA312" s="91" t="s">
        <v>39</v>
      </c>
      <c r="AB312" s="41">
        <v>2</v>
      </c>
      <c r="AC312" s="91" t="s">
        <v>430</v>
      </c>
      <c r="AD312" s="41">
        <v>21</v>
      </c>
      <c r="AE312" s="41">
        <v>0.18400000000000005</v>
      </c>
      <c r="AF312" s="41">
        <v>6</v>
      </c>
      <c r="AG312" s="41">
        <v>0.08</v>
      </c>
      <c r="AH312" s="41">
        <v>21</v>
      </c>
      <c r="AI312" s="41">
        <v>0.14000000000000001</v>
      </c>
      <c r="AJ312" s="41">
        <v>14</v>
      </c>
      <c r="AK312" s="41">
        <v>8.8999999999999982E-2</v>
      </c>
      <c r="AL312" t="b">
        <f t="shared" si="134"/>
        <v>0</v>
      </c>
      <c r="AM312" s="51" t="s">
        <v>365</v>
      </c>
      <c r="AN312" s="51" t="s">
        <v>39</v>
      </c>
      <c r="AO312" s="52">
        <v>2</v>
      </c>
      <c r="AP312" s="51" t="s">
        <v>174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54" t="s">
        <v>365</v>
      </c>
      <c r="BD312" s="54" t="s">
        <v>39</v>
      </c>
      <c r="BE312" s="55">
        <v>2</v>
      </c>
      <c r="BF312" s="54" t="s">
        <v>174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40" t="b">
        <f t="shared" si="132"/>
        <v>1</v>
      </c>
      <c r="M313" s="91" t="s">
        <v>362</v>
      </c>
      <c r="N313" s="91" t="s">
        <v>39</v>
      </c>
      <c r="O313" s="41">
        <v>2</v>
      </c>
      <c r="P313" s="91" t="s">
        <v>14</v>
      </c>
      <c r="Q313" s="41">
        <v>38</v>
      </c>
      <c r="R313" s="41">
        <v>0.59472700000000023</v>
      </c>
      <c r="S313" s="41">
        <v>32</v>
      </c>
      <c r="T313" s="41">
        <v>1.4719269999999984</v>
      </c>
      <c r="U313" s="41">
        <v>20</v>
      </c>
      <c r="V313" s="41">
        <v>1.3027</v>
      </c>
      <c r="W313" s="41">
        <v>6</v>
      </c>
      <c r="X313" s="41">
        <v>8.2000000000000003E-2</v>
      </c>
      <c r="Y313" s="40" t="b">
        <f t="shared" si="133"/>
        <v>0</v>
      </c>
      <c r="Z313" s="41">
        <v>1</v>
      </c>
      <c r="AA313" s="91" t="s">
        <v>39</v>
      </c>
      <c r="AB313" s="41">
        <v>2</v>
      </c>
      <c r="AC313" s="91" t="s">
        <v>16</v>
      </c>
      <c r="AD313" s="41">
        <v>23</v>
      </c>
      <c r="AE313" s="41">
        <v>9.6500000000000016E-2</v>
      </c>
      <c r="AF313" s="41">
        <v>22</v>
      </c>
      <c r="AG313" s="41">
        <v>9.2500000000000013E-2</v>
      </c>
      <c r="AH313" s="41">
        <v>11</v>
      </c>
      <c r="AI313" s="41">
        <v>0.12850200000000001</v>
      </c>
      <c r="AJ313" s="41">
        <v>1</v>
      </c>
      <c r="AK313" s="41">
        <v>1.5E-3</v>
      </c>
      <c r="AL313" t="b">
        <f t="shared" si="134"/>
        <v>0</v>
      </c>
      <c r="AM313" s="51" t="s">
        <v>362</v>
      </c>
      <c r="AN313" s="51" t="s">
        <v>39</v>
      </c>
      <c r="AO313" s="52">
        <v>2</v>
      </c>
      <c r="AP313" s="51" t="s">
        <v>14</v>
      </c>
      <c r="AQ313" s="52">
        <v>1</v>
      </c>
      <c r="AR313" s="52">
        <v>1.4999999999999999E-2</v>
      </c>
      <c r="AS313" s="52">
        <v>3</v>
      </c>
      <c r="AT313" s="52">
        <v>0.13508000000000001</v>
      </c>
      <c r="AU313" s="52">
        <v>3</v>
      </c>
      <c r="AV313" s="52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54" t="s">
        <v>362</v>
      </c>
      <c r="BD313" s="54" t="s">
        <v>39</v>
      </c>
      <c r="BE313" s="55">
        <v>2</v>
      </c>
      <c r="BF313" s="54" t="s">
        <v>14</v>
      </c>
      <c r="BG313" s="55">
        <v>1</v>
      </c>
      <c r="BH313" s="55">
        <v>1.4999999999999999E-2</v>
      </c>
      <c r="BI313" s="55">
        <v>3</v>
      </c>
      <c r="BJ313" s="55">
        <v>0.13508000000000001</v>
      </c>
      <c r="BK313" s="55">
        <v>3</v>
      </c>
      <c r="BL313" s="55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40" t="b">
        <f t="shared" si="132"/>
        <v>1</v>
      </c>
      <c r="M314" s="91" t="s">
        <v>361</v>
      </c>
      <c r="N314" s="91" t="s">
        <v>39</v>
      </c>
      <c r="O314" s="41">
        <v>2</v>
      </c>
      <c r="P314" s="91" t="s">
        <v>339</v>
      </c>
      <c r="Q314" s="41">
        <v>2</v>
      </c>
      <c r="R314" s="41">
        <v>1.6488</v>
      </c>
      <c r="S314" s="41">
        <v>0</v>
      </c>
      <c r="T314" s="41">
        <v>0</v>
      </c>
      <c r="U314" s="41">
        <v>2</v>
      </c>
      <c r="V314" s="41">
        <v>0.376</v>
      </c>
      <c r="W314" s="41">
        <v>1</v>
      </c>
      <c r="X314" s="41">
        <v>0.14880000000000002</v>
      </c>
      <c r="Y314" s="40" t="b">
        <f t="shared" si="133"/>
        <v>0</v>
      </c>
      <c r="Z314" s="41">
        <v>1</v>
      </c>
      <c r="AA314" s="91" t="s">
        <v>39</v>
      </c>
      <c r="AB314" s="41">
        <v>2</v>
      </c>
      <c r="AC314" s="91" t="s">
        <v>188</v>
      </c>
      <c r="AD314" s="41">
        <v>3</v>
      </c>
      <c r="AE314" s="41">
        <v>3.3000000000000002E-2</v>
      </c>
      <c r="AF314" s="41">
        <v>3</v>
      </c>
      <c r="AG314" s="41">
        <v>3.3000000000000002E-2</v>
      </c>
      <c r="AH314" s="41">
        <v>2</v>
      </c>
      <c r="AI314" s="41">
        <v>1.8000000000000002E-2</v>
      </c>
      <c r="AJ314" s="41">
        <v>0</v>
      </c>
      <c r="AK314" s="41">
        <v>0</v>
      </c>
      <c r="AL314" t="b">
        <f t="shared" si="134"/>
        <v>0</v>
      </c>
      <c r="AM314" s="51" t="s">
        <v>361</v>
      </c>
      <c r="AN314" s="51" t="s">
        <v>39</v>
      </c>
      <c r="AO314" s="52">
        <v>2</v>
      </c>
      <c r="AP314" s="51" t="s">
        <v>339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54" t="s">
        <v>361</v>
      </c>
      <c r="BD314" s="54" t="s">
        <v>39</v>
      </c>
      <c r="BE314" s="55">
        <v>2</v>
      </c>
      <c r="BF314" s="54" t="s">
        <v>339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40" t="b">
        <f t="shared" si="132"/>
        <v>1</v>
      </c>
      <c r="M315" s="91" t="s">
        <v>363</v>
      </c>
      <c r="N315" s="91" t="s">
        <v>39</v>
      </c>
      <c r="O315" s="41">
        <v>2</v>
      </c>
      <c r="P315" s="91" t="s">
        <v>92</v>
      </c>
      <c r="Q315" s="41">
        <v>2</v>
      </c>
      <c r="R315" s="41">
        <v>0.03</v>
      </c>
      <c r="S315" s="41">
        <v>2</v>
      </c>
      <c r="T315" s="41">
        <v>0.03</v>
      </c>
      <c r="U315" s="41">
        <v>1</v>
      </c>
      <c r="V315" s="41">
        <v>1.4999999999999999E-2</v>
      </c>
      <c r="W315" s="41">
        <v>0</v>
      </c>
      <c r="X315" s="41">
        <v>0</v>
      </c>
      <c r="Y315" s="40" t="b">
        <f t="shared" si="133"/>
        <v>0</v>
      </c>
      <c r="Z315" s="41">
        <v>1</v>
      </c>
      <c r="AA315" s="91" t="s">
        <v>39</v>
      </c>
      <c r="AB315" s="41">
        <v>2</v>
      </c>
      <c r="AC315" s="91" t="s">
        <v>120</v>
      </c>
      <c r="AD315" s="41">
        <v>4</v>
      </c>
      <c r="AE315" s="41">
        <v>0.56899999999999995</v>
      </c>
      <c r="AF315" s="41">
        <v>3</v>
      </c>
      <c r="AG315" s="41">
        <v>0.56099999999999994</v>
      </c>
      <c r="AH315" s="41">
        <v>5</v>
      </c>
      <c r="AI315" s="41">
        <v>9.5799999999999996E-2</v>
      </c>
      <c r="AJ315" s="41">
        <v>0</v>
      </c>
      <c r="AK315" s="41">
        <v>0</v>
      </c>
      <c r="AL315" t="b">
        <f t="shared" si="134"/>
        <v>0</v>
      </c>
      <c r="AM315" s="51" t="s">
        <v>363</v>
      </c>
      <c r="AN315" s="51" t="s">
        <v>39</v>
      </c>
      <c r="AO315" s="52">
        <v>2</v>
      </c>
      <c r="AP315" s="51" t="s">
        <v>92</v>
      </c>
      <c r="AQ315" s="52">
        <v>0</v>
      </c>
      <c r="AR315" s="52">
        <v>0</v>
      </c>
      <c r="AS315" s="52">
        <v>0</v>
      </c>
      <c r="AT315" s="52">
        <v>0</v>
      </c>
      <c r="AU315" s="52">
        <v>1</v>
      </c>
      <c r="AV315" s="52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54" t="s">
        <v>363</v>
      </c>
      <c r="BD315" s="54" t="s">
        <v>39</v>
      </c>
      <c r="BE315" s="55">
        <v>2</v>
      </c>
      <c r="BF315" s="54" t="s">
        <v>92</v>
      </c>
      <c r="BG315" s="55">
        <v>0</v>
      </c>
      <c r="BH315" s="55">
        <v>0</v>
      </c>
      <c r="BI315" s="55">
        <v>0</v>
      </c>
      <c r="BJ315" s="55">
        <v>0</v>
      </c>
      <c r="BK315" s="55">
        <v>1</v>
      </c>
      <c r="BL315" s="55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40" t="b">
        <f t="shared" si="132"/>
        <v>1</v>
      </c>
      <c r="M316" s="91" t="s">
        <v>364</v>
      </c>
      <c r="N316" s="91" t="s">
        <v>39</v>
      </c>
      <c r="O316" s="41">
        <v>2</v>
      </c>
      <c r="P316" s="91" t="s">
        <v>133</v>
      </c>
      <c r="Q316" s="41">
        <v>22</v>
      </c>
      <c r="R316" s="41">
        <v>0.18350000000000005</v>
      </c>
      <c r="S316" s="41">
        <v>21</v>
      </c>
      <c r="T316" s="41">
        <v>0.18050000000000005</v>
      </c>
      <c r="U316" s="41">
        <v>14</v>
      </c>
      <c r="V316" s="41">
        <v>0.14985700000000002</v>
      </c>
      <c r="W316" s="41">
        <v>1</v>
      </c>
      <c r="X316" s="41">
        <v>3.0000000000000001E-3</v>
      </c>
      <c r="Y316" s="40" t="b">
        <f t="shared" si="133"/>
        <v>0</v>
      </c>
      <c r="Z316" s="41">
        <v>1</v>
      </c>
      <c r="AA316" s="91" t="s">
        <v>39</v>
      </c>
      <c r="AB316" s="41">
        <v>2</v>
      </c>
      <c r="AC316" s="91" t="s">
        <v>76</v>
      </c>
      <c r="AD316" s="41">
        <v>9</v>
      </c>
      <c r="AE316" s="41">
        <v>7.7105000000000007E-2</v>
      </c>
      <c r="AF316" s="41">
        <v>6</v>
      </c>
      <c r="AG316" s="41">
        <v>4.2104999999999997E-2</v>
      </c>
      <c r="AH316" s="41">
        <v>3</v>
      </c>
      <c r="AI316" s="41">
        <v>0.03</v>
      </c>
      <c r="AJ316" s="41">
        <v>2</v>
      </c>
      <c r="AK316" s="41">
        <v>0.03</v>
      </c>
      <c r="AL316" t="b">
        <f t="shared" si="134"/>
        <v>0</v>
      </c>
      <c r="AM316" s="51" t="s">
        <v>364</v>
      </c>
      <c r="AN316" s="51" t="s">
        <v>39</v>
      </c>
      <c r="AO316" s="52">
        <v>2</v>
      </c>
      <c r="AP316" s="51" t="s">
        <v>133</v>
      </c>
      <c r="AQ316" s="52">
        <v>1</v>
      </c>
      <c r="AR316" s="52">
        <v>1.4999999999999999E-2</v>
      </c>
      <c r="AS316" s="52">
        <v>0</v>
      </c>
      <c r="AT316" s="52">
        <v>0</v>
      </c>
      <c r="AU316" s="52">
        <v>0</v>
      </c>
      <c r="AV316" s="52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54" t="s">
        <v>364</v>
      </c>
      <c r="BD316" s="54" t="s">
        <v>39</v>
      </c>
      <c r="BE316" s="55">
        <v>2</v>
      </c>
      <c r="BF316" s="54" t="s">
        <v>133</v>
      </c>
      <c r="BG316" s="55">
        <v>1</v>
      </c>
      <c r="BH316" s="55">
        <v>1.4999999999999999E-2</v>
      </c>
      <c r="BI316" s="55">
        <v>0</v>
      </c>
      <c r="BJ316" s="55">
        <v>0</v>
      </c>
      <c r="BK316" s="55">
        <v>0</v>
      </c>
      <c r="BL316" s="55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40" t="b">
        <f t="shared" si="132"/>
        <v>1</v>
      </c>
      <c r="M317" s="91" t="s">
        <v>365</v>
      </c>
      <c r="N317" s="91" t="s">
        <v>39</v>
      </c>
      <c r="O317" s="41">
        <v>2</v>
      </c>
      <c r="P317" s="91" t="s">
        <v>237</v>
      </c>
      <c r="Q317" s="41">
        <v>3</v>
      </c>
      <c r="R317" s="41">
        <v>6.4000000000000001E-2</v>
      </c>
      <c r="S317" s="41">
        <v>3</v>
      </c>
      <c r="T317" s="41">
        <v>6.4000000000000001E-2</v>
      </c>
      <c r="U317" s="41">
        <v>1</v>
      </c>
      <c r="V317" s="41">
        <v>8.0000000000000002E-3</v>
      </c>
      <c r="W317" s="41">
        <v>0</v>
      </c>
      <c r="X317" s="41">
        <v>0</v>
      </c>
      <c r="Y317" s="40" t="b">
        <f t="shared" si="133"/>
        <v>0</v>
      </c>
      <c r="Z317" s="41">
        <v>1</v>
      </c>
      <c r="AA317" s="91" t="s">
        <v>39</v>
      </c>
      <c r="AB317" s="41">
        <v>2</v>
      </c>
      <c r="AC317" s="91" t="s">
        <v>189</v>
      </c>
      <c r="AD317" s="41">
        <v>6</v>
      </c>
      <c r="AE317" s="41">
        <v>0.1351</v>
      </c>
      <c r="AF317" s="41">
        <v>6</v>
      </c>
      <c r="AG317" s="41">
        <v>0.14200000000000002</v>
      </c>
      <c r="AH317" s="41">
        <v>2</v>
      </c>
      <c r="AI317" s="41">
        <v>9.1000000000000004E-3</v>
      </c>
      <c r="AJ317" s="41">
        <v>0</v>
      </c>
      <c r="AK317" s="41">
        <v>0</v>
      </c>
      <c r="AL317" t="b">
        <f t="shared" si="134"/>
        <v>0</v>
      </c>
      <c r="AM317" s="51" t="s">
        <v>365</v>
      </c>
      <c r="AN317" s="51" t="s">
        <v>39</v>
      </c>
      <c r="AO317" s="52">
        <v>2</v>
      </c>
      <c r="AP317" s="51" t="s">
        <v>237</v>
      </c>
      <c r="AQ317" s="52">
        <v>0</v>
      </c>
      <c r="AR317" s="52">
        <v>0</v>
      </c>
      <c r="AS317" s="52">
        <v>0</v>
      </c>
      <c r="AT317" s="52">
        <v>0</v>
      </c>
      <c r="AU317" s="52">
        <v>0</v>
      </c>
      <c r="AV317" s="52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54" t="s">
        <v>365</v>
      </c>
      <c r="BD317" s="54" t="s">
        <v>39</v>
      </c>
      <c r="BE317" s="55">
        <v>2</v>
      </c>
      <c r="BF317" s="54" t="s">
        <v>237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40" t="b">
        <f t="shared" si="132"/>
        <v>1</v>
      </c>
      <c r="M318" s="91" t="s">
        <v>365</v>
      </c>
      <c r="N318" s="91" t="s">
        <v>39</v>
      </c>
      <c r="O318" s="41">
        <v>2</v>
      </c>
      <c r="P318" s="91" t="s">
        <v>340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0" t="b">
        <f t="shared" si="133"/>
        <v>0</v>
      </c>
      <c r="Z318" s="41">
        <v>1</v>
      </c>
      <c r="AA318" s="91" t="s">
        <v>39</v>
      </c>
      <c r="AB318" s="41">
        <v>2</v>
      </c>
      <c r="AC318" s="91" t="s">
        <v>190</v>
      </c>
      <c r="AD318" s="41">
        <v>3</v>
      </c>
      <c r="AE318" s="41">
        <v>6</v>
      </c>
      <c r="AF318" s="41">
        <v>2</v>
      </c>
      <c r="AG318" s="41">
        <v>1.33</v>
      </c>
      <c r="AH318" s="41">
        <v>2</v>
      </c>
      <c r="AI318" s="41">
        <v>1.33</v>
      </c>
      <c r="AJ318" s="41">
        <v>1</v>
      </c>
      <c r="AK318" s="41">
        <v>4.67</v>
      </c>
      <c r="AL318" t="b">
        <f t="shared" si="134"/>
        <v>0</v>
      </c>
      <c r="AM318" s="51" t="s">
        <v>365</v>
      </c>
      <c r="AN318" s="51" t="s">
        <v>39</v>
      </c>
      <c r="AO318" s="52">
        <v>2</v>
      </c>
      <c r="AP318" s="51" t="s">
        <v>340</v>
      </c>
      <c r="AQ318" s="52">
        <v>0</v>
      </c>
      <c r="AR318" s="52">
        <v>0</v>
      </c>
      <c r="AS318" s="52">
        <v>0</v>
      </c>
      <c r="AT318" s="52">
        <v>0</v>
      </c>
      <c r="AU318" s="52">
        <v>0</v>
      </c>
      <c r="AV318" s="52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54" t="s">
        <v>365</v>
      </c>
      <c r="BD318" s="54" t="s">
        <v>39</v>
      </c>
      <c r="BE318" s="55">
        <v>2</v>
      </c>
      <c r="BF318" s="54" t="s">
        <v>340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40" t="b">
        <f t="shared" si="132"/>
        <v>1</v>
      </c>
      <c r="M319" s="91" t="s">
        <v>365</v>
      </c>
      <c r="N319" s="91" t="s">
        <v>39</v>
      </c>
      <c r="O319" s="41">
        <v>2</v>
      </c>
      <c r="P319" s="91" t="s">
        <v>15</v>
      </c>
      <c r="Q319" s="41">
        <v>22</v>
      </c>
      <c r="R319" s="41">
        <v>2.1841199999999996</v>
      </c>
      <c r="S319" s="41">
        <v>22</v>
      </c>
      <c r="T319" s="41">
        <v>0.34960000000000008</v>
      </c>
      <c r="U319" s="41">
        <v>15</v>
      </c>
      <c r="V319" s="41">
        <v>0.15039999999999998</v>
      </c>
      <c r="W319" s="41">
        <v>2</v>
      </c>
      <c r="X319" s="41">
        <v>1.0426</v>
      </c>
      <c r="Y319" s="40" t="b">
        <f t="shared" si="133"/>
        <v>0</v>
      </c>
      <c r="Z319" s="41">
        <v>1</v>
      </c>
      <c r="AA319" s="91" t="s">
        <v>39</v>
      </c>
      <c r="AB319" s="41">
        <v>2</v>
      </c>
      <c r="AC319" s="91" t="s">
        <v>431</v>
      </c>
      <c r="AD319" s="41">
        <v>15</v>
      </c>
      <c r="AE319" s="41">
        <v>1.1484999999999996</v>
      </c>
      <c r="AF319" s="41">
        <v>12</v>
      </c>
      <c r="AG319" s="41">
        <v>0.64849999999999997</v>
      </c>
      <c r="AH319" s="41">
        <v>8</v>
      </c>
      <c r="AI319" s="41">
        <v>1.6329999999999998</v>
      </c>
      <c r="AJ319" s="41">
        <v>3</v>
      </c>
      <c r="AK319" s="41">
        <v>0.495</v>
      </c>
      <c r="AL319" t="b">
        <f t="shared" si="134"/>
        <v>0</v>
      </c>
      <c r="AM319" s="51" t="s">
        <v>365</v>
      </c>
      <c r="AN319" s="51" t="s">
        <v>39</v>
      </c>
      <c r="AO319" s="52">
        <v>2</v>
      </c>
      <c r="AP319" s="51" t="s">
        <v>15</v>
      </c>
      <c r="AQ319" s="52">
        <v>2</v>
      </c>
      <c r="AR319" s="52">
        <v>0.94122000000000006</v>
      </c>
      <c r="AS319" s="52">
        <v>1</v>
      </c>
      <c r="AT319" s="52">
        <v>7.0000000000000001E-3</v>
      </c>
      <c r="AU319" s="52">
        <v>0</v>
      </c>
      <c r="AV319" s="52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54" t="s">
        <v>365</v>
      </c>
      <c r="BD319" s="54" t="s">
        <v>39</v>
      </c>
      <c r="BE319" s="55">
        <v>2</v>
      </c>
      <c r="BF319" s="54" t="s">
        <v>15</v>
      </c>
      <c r="BG319" s="55">
        <v>2</v>
      </c>
      <c r="BH319" s="55">
        <v>0.94122000000000006</v>
      </c>
      <c r="BI319" s="55">
        <v>1</v>
      </c>
      <c r="BJ319" s="55">
        <v>7.0000000000000001E-3</v>
      </c>
      <c r="BK319" s="55">
        <v>0</v>
      </c>
      <c r="BL319" s="55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40" t="b">
        <f t="shared" si="132"/>
        <v>1</v>
      </c>
      <c r="M320" s="91" t="s">
        <v>365</v>
      </c>
      <c r="N320" s="91" t="s">
        <v>39</v>
      </c>
      <c r="O320" s="41">
        <v>2</v>
      </c>
      <c r="P320" s="91" t="s">
        <v>341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0" t="b">
        <f t="shared" si="133"/>
        <v>0</v>
      </c>
      <c r="Z320" s="41">
        <v>1</v>
      </c>
      <c r="AA320" s="91" t="s">
        <v>39</v>
      </c>
      <c r="AB320" s="41">
        <v>2</v>
      </c>
      <c r="AC320" s="91" t="s">
        <v>71</v>
      </c>
      <c r="AD320" s="41">
        <v>3</v>
      </c>
      <c r="AE320" s="41">
        <v>6.0000000000000005E-2</v>
      </c>
      <c r="AF320" s="41">
        <v>0</v>
      </c>
      <c r="AG320" s="41">
        <v>0</v>
      </c>
      <c r="AH320" s="41">
        <v>0</v>
      </c>
      <c r="AI320" s="41">
        <v>0</v>
      </c>
      <c r="AJ320" s="41">
        <v>3</v>
      </c>
      <c r="AK320" s="41">
        <v>6.0000000000000005E-2</v>
      </c>
      <c r="AL320" t="b">
        <f t="shared" si="134"/>
        <v>0</v>
      </c>
      <c r="AM320" s="51" t="s">
        <v>365</v>
      </c>
      <c r="AN320" s="51" t="s">
        <v>39</v>
      </c>
      <c r="AO320" s="52">
        <v>2</v>
      </c>
      <c r="AP320" s="51" t="s">
        <v>341</v>
      </c>
      <c r="AQ320" s="52">
        <v>0</v>
      </c>
      <c r="AR320" s="52">
        <v>0</v>
      </c>
      <c r="AS320" s="52">
        <v>0</v>
      </c>
      <c r="AT320" s="52">
        <v>0</v>
      </c>
      <c r="AU320" s="52">
        <v>0</v>
      </c>
      <c r="AV320" s="52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54" t="s">
        <v>365</v>
      </c>
      <c r="BD320" s="54" t="s">
        <v>39</v>
      </c>
      <c r="BE320" s="55">
        <v>2</v>
      </c>
      <c r="BF320" s="54" t="s">
        <v>341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40" t="b">
        <f t="shared" si="132"/>
        <v>1</v>
      </c>
      <c r="M321" s="91" t="s">
        <v>364</v>
      </c>
      <c r="N321" s="91" t="s">
        <v>39</v>
      </c>
      <c r="O321" s="41">
        <v>2</v>
      </c>
      <c r="P321" s="91" t="s">
        <v>175</v>
      </c>
      <c r="Q321" s="41">
        <v>5</v>
      </c>
      <c r="R321" s="41">
        <v>3.4999999999999996E-2</v>
      </c>
      <c r="S321" s="41">
        <v>5</v>
      </c>
      <c r="T321" s="41">
        <v>3.4999999999999996E-2</v>
      </c>
      <c r="U321" s="41">
        <v>5</v>
      </c>
      <c r="V321" s="41">
        <v>3.4999999999999996E-2</v>
      </c>
      <c r="W321" s="41">
        <v>0</v>
      </c>
      <c r="X321" s="41">
        <v>0</v>
      </c>
      <c r="Y321" s="40" t="b">
        <f t="shared" si="133"/>
        <v>0</v>
      </c>
      <c r="Z321" s="41">
        <v>1</v>
      </c>
      <c r="AA321" s="91" t="s">
        <v>39</v>
      </c>
      <c r="AB321" s="41">
        <v>2</v>
      </c>
      <c r="AC321" s="91" t="s">
        <v>159</v>
      </c>
      <c r="AD321" s="41">
        <v>61</v>
      </c>
      <c r="AE321" s="41">
        <v>8.9279999999999919</v>
      </c>
      <c r="AF321" s="41">
        <v>48</v>
      </c>
      <c r="AG321" s="41">
        <v>0.36200000000000021</v>
      </c>
      <c r="AH321" s="41">
        <v>21</v>
      </c>
      <c r="AI321" s="41">
        <v>0.14400000000000002</v>
      </c>
      <c r="AJ321" s="41">
        <v>8</v>
      </c>
      <c r="AK321" s="41">
        <v>0.71400000000000008</v>
      </c>
      <c r="AL321" t="b">
        <f t="shared" si="134"/>
        <v>0</v>
      </c>
      <c r="AM321" s="51" t="s">
        <v>364</v>
      </c>
      <c r="AN321" s="51" t="s">
        <v>39</v>
      </c>
      <c r="AO321" s="52">
        <v>2</v>
      </c>
      <c r="AP321" s="51" t="s">
        <v>175</v>
      </c>
      <c r="AQ321" s="52">
        <v>0</v>
      </c>
      <c r="AR321" s="52">
        <v>0</v>
      </c>
      <c r="AS321" s="52">
        <v>0</v>
      </c>
      <c r="AT321" s="52">
        <v>0</v>
      </c>
      <c r="AU321" s="52">
        <v>2</v>
      </c>
      <c r="AV321" s="52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54" t="s">
        <v>364</v>
      </c>
      <c r="BD321" s="54" t="s">
        <v>39</v>
      </c>
      <c r="BE321" s="55">
        <v>2</v>
      </c>
      <c r="BF321" s="54" t="s">
        <v>175</v>
      </c>
      <c r="BG321" s="55">
        <v>0</v>
      </c>
      <c r="BH321" s="55">
        <v>0</v>
      </c>
      <c r="BI321" s="55">
        <v>0</v>
      </c>
      <c r="BJ321" s="55">
        <v>0</v>
      </c>
      <c r="BK321" s="55">
        <v>2</v>
      </c>
      <c r="BL321" s="55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40" t="b">
        <f t="shared" si="132"/>
        <v>1</v>
      </c>
      <c r="M322" s="91" t="s">
        <v>365</v>
      </c>
      <c r="N322" s="91" t="s">
        <v>39</v>
      </c>
      <c r="O322" s="41">
        <v>2</v>
      </c>
      <c r="P322" s="91" t="s">
        <v>134</v>
      </c>
      <c r="Q322" s="41">
        <v>19</v>
      </c>
      <c r="R322" s="41">
        <v>0.15500000000000003</v>
      </c>
      <c r="S322" s="41">
        <v>6</v>
      </c>
      <c r="T322" s="41">
        <v>0.08</v>
      </c>
      <c r="U322" s="41">
        <v>21</v>
      </c>
      <c r="V322" s="41">
        <v>0.14000000000000001</v>
      </c>
      <c r="W322" s="41">
        <v>13</v>
      </c>
      <c r="X322" s="41">
        <v>7.4999999999999983E-2</v>
      </c>
      <c r="Y322" s="40" t="b">
        <f t="shared" si="133"/>
        <v>0</v>
      </c>
      <c r="Z322" s="41">
        <v>1</v>
      </c>
      <c r="AA322" s="91" t="s">
        <v>39</v>
      </c>
      <c r="AB322" s="41">
        <v>2</v>
      </c>
      <c r="AC322" s="91" t="s">
        <v>216</v>
      </c>
      <c r="AD322" s="41">
        <v>4</v>
      </c>
      <c r="AE322" s="41">
        <v>2.2000000000000002E-2</v>
      </c>
      <c r="AF322" s="41">
        <v>2</v>
      </c>
      <c r="AG322" s="41">
        <v>1.2E-2</v>
      </c>
      <c r="AH322" s="41">
        <v>3</v>
      </c>
      <c r="AI322" s="41">
        <v>0.115</v>
      </c>
      <c r="AJ322" s="41">
        <v>1</v>
      </c>
      <c r="AK322" s="41">
        <v>5.0000000000000001E-3</v>
      </c>
      <c r="AL322" t="b">
        <f t="shared" si="134"/>
        <v>0</v>
      </c>
      <c r="AM322" s="51" t="s">
        <v>365</v>
      </c>
      <c r="AN322" s="51" t="s">
        <v>39</v>
      </c>
      <c r="AO322" s="52">
        <v>2</v>
      </c>
      <c r="AP322" s="51" t="s">
        <v>134</v>
      </c>
      <c r="AQ322" s="52">
        <v>3</v>
      </c>
      <c r="AR322" s="52">
        <v>4.4999999999999998E-2</v>
      </c>
      <c r="AS322" s="52">
        <v>3</v>
      </c>
      <c r="AT322" s="52">
        <v>4.4999999999999998E-2</v>
      </c>
      <c r="AU322" s="52">
        <v>0</v>
      </c>
      <c r="AV322" s="52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54" t="s">
        <v>365</v>
      </c>
      <c r="BD322" s="54" t="s">
        <v>39</v>
      </c>
      <c r="BE322" s="55">
        <v>2</v>
      </c>
      <c r="BF322" s="54" t="s">
        <v>134</v>
      </c>
      <c r="BG322" s="55">
        <v>3</v>
      </c>
      <c r="BH322" s="55">
        <v>4.4999999999999998E-2</v>
      </c>
      <c r="BI322" s="55">
        <v>3</v>
      </c>
      <c r="BJ322" s="55">
        <v>4.4999999999999998E-2</v>
      </c>
      <c r="BK322" s="55">
        <v>0</v>
      </c>
      <c r="BL322" s="55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40" t="b">
        <f t="shared" si="132"/>
        <v>1</v>
      </c>
      <c r="M323" s="91" t="s">
        <v>364</v>
      </c>
      <c r="N323" s="91" t="s">
        <v>39</v>
      </c>
      <c r="O323" s="41">
        <v>2</v>
      </c>
      <c r="P323" s="91" t="s">
        <v>16</v>
      </c>
      <c r="Q323" s="41">
        <v>17</v>
      </c>
      <c r="R323" s="41">
        <v>8.2250000000000004E-2</v>
      </c>
      <c r="S323" s="41">
        <v>11</v>
      </c>
      <c r="T323" s="41">
        <v>6.0749999999999998E-2</v>
      </c>
      <c r="U323" s="41">
        <v>11</v>
      </c>
      <c r="V323" s="41">
        <v>0.12850200000000001</v>
      </c>
      <c r="W323" s="41">
        <v>1</v>
      </c>
      <c r="X323" s="41">
        <v>1.5E-3</v>
      </c>
      <c r="Y323" s="40" t="b">
        <f t="shared" si="133"/>
        <v>1</v>
      </c>
      <c r="Z323" s="41">
        <v>1</v>
      </c>
      <c r="AA323" s="91" t="s">
        <v>39</v>
      </c>
      <c r="AB323" s="41">
        <v>2</v>
      </c>
      <c r="AC323" s="91" t="s">
        <v>135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t="b">
        <f t="shared" si="134"/>
        <v>1</v>
      </c>
      <c r="AM323" s="51" t="s">
        <v>364</v>
      </c>
      <c r="AN323" s="51" t="s">
        <v>39</v>
      </c>
      <c r="AO323" s="52">
        <v>2</v>
      </c>
      <c r="AP323" s="51" t="s">
        <v>16</v>
      </c>
      <c r="AQ323" s="52">
        <v>0</v>
      </c>
      <c r="AR323" s="52">
        <v>0</v>
      </c>
      <c r="AS323" s="52">
        <v>0</v>
      </c>
      <c r="AT323" s="52">
        <v>0</v>
      </c>
      <c r="AU323" s="52">
        <v>2</v>
      </c>
      <c r="AV323" s="52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54" t="s">
        <v>364</v>
      </c>
      <c r="BD323" s="54" t="s">
        <v>39</v>
      </c>
      <c r="BE323" s="55">
        <v>2</v>
      </c>
      <c r="BF323" s="54" t="s">
        <v>16</v>
      </c>
      <c r="BG323" s="55">
        <v>0</v>
      </c>
      <c r="BH323" s="55">
        <v>0</v>
      </c>
      <c r="BI323" s="55">
        <v>0</v>
      </c>
      <c r="BJ323" s="55">
        <v>0</v>
      </c>
      <c r="BK323" s="55">
        <v>2</v>
      </c>
      <c r="BL323" s="55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40" t="b">
        <f t="shared" si="132"/>
        <v>1</v>
      </c>
      <c r="M324" s="91" t="s">
        <v>363</v>
      </c>
      <c r="N324" s="91" t="s">
        <v>39</v>
      </c>
      <c r="O324" s="41">
        <v>2</v>
      </c>
      <c r="P324" s="91" t="s">
        <v>188</v>
      </c>
      <c r="Q324" s="41">
        <v>3</v>
      </c>
      <c r="R324" s="41">
        <v>3.3000000000000002E-2</v>
      </c>
      <c r="S324" s="41">
        <v>3</v>
      </c>
      <c r="T324" s="41">
        <v>3.3000000000000002E-2</v>
      </c>
      <c r="U324" s="41">
        <v>2</v>
      </c>
      <c r="V324" s="41">
        <v>1.8000000000000002E-2</v>
      </c>
      <c r="W324" s="41">
        <v>0</v>
      </c>
      <c r="X324" s="41">
        <v>0</v>
      </c>
      <c r="Y324" s="40" t="b">
        <f t="shared" si="133"/>
        <v>1</v>
      </c>
      <c r="Z324" s="41">
        <v>1</v>
      </c>
      <c r="AA324" s="91" t="s">
        <v>39</v>
      </c>
      <c r="AB324" s="41">
        <v>2</v>
      </c>
      <c r="AC324" s="91" t="s">
        <v>343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t="b">
        <f t="shared" si="134"/>
        <v>1</v>
      </c>
      <c r="AM324" s="51" t="s">
        <v>363</v>
      </c>
      <c r="AN324" s="51" t="s">
        <v>39</v>
      </c>
      <c r="AO324" s="52">
        <v>2</v>
      </c>
      <c r="AP324" s="51" t="s">
        <v>188</v>
      </c>
      <c r="AQ324" s="52">
        <v>0</v>
      </c>
      <c r="AR324" s="52">
        <v>0</v>
      </c>
      <c r="AS324" s="52">
        <v>0</v>
      </c>
      <c r="AT324" s="52">
        <v>0</v>
      </c>
      <c r="AU324" s="52">
        <v>0</v>
      </c>
      <c r="AV324" s="52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54" t="s">
        <v>363</v>
      </c>
      <c r="BD324" s="54" t="s">
        <v>39</v>
      </c>
      <c r="BE324" s="55">
        <v>2</v>
      </c>
      <c r="BF324" s="54" t="s">
        <v>188</v>
      </c>
      <c r="BG324" s="55">
        <v>0</v>
      </c>
      <c r="BH324" s="55">
        <v>0</v>
      </c>
      <c r="BI324" s="55">
        <v>0</v>
      </c>
      <c r="BJ324" s="55">
        <v>0</v>
      </c>
      <c r="BK324" s="55">
        <v>0</v>
      </c>
      <c r="BL324" s="55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40" t="b">
        <f t="shared" si="132"/>
        <v>1</v>
      </c>
      <c r="M325" s="91" t="s">
        <v>362</v>
      </c>
      <c r="N325" s="91" t="s">
        <v>39</v>
      </c>
      <c r="O325" s="41">
        <v>2</v>
      </c>
      <c r="P325" s="91" t="s">
        <v>120</v>
      </c>
      <c r="Q325" s="41">
        <v>4</v>
      </c>
      <c r="R325" s="41">
        <v>0.56899999999999995</v>
      </c>
      <c r="S325" s="41">
        <v>3</v>
      </c>
      <c r="T325" s="41">
        <v>0.56099999999999994</v>
      </c>
      <c r="U325" s="41">
        <v>4</v>
      </c>
      <c r="V325" s="41">
        <v>1.5800000000000002E-2</v>
      </c>
      <c r="W325" s="41">
        <v>0</v>
      </c>
      <c r="X325" s="41">
        <v>0</v>
      </c>
      <c r="Y325" s="40" t="b">
        <f t="shared" si="133"/>
        <v>1</v>
      </c>
      <c r="Z325" s="41">
        <v>1</v>
      </c>
      <c r="AA325" s="91" t="s">
        <v>39</v>
      </c>
      <c r="AB325" s="41">
        <v>2</v>
      </c>
      <c r="AC325" s="91" t="s">
        <v>65</v>
      </c>
      <c r="AD325" s="41">
        <v>10</v>
      </c>
      <c r="AE325" s="41">
        <v>0.1105</v>
      </c>
      <c r="AF325" s="41">
        <v>10</v>
      </c>
      <c r="AG325" s="41">
        <v>0.1105</v>
      </c>
      <c r="AH325" s="41">
        <v>11</v>
      </c>
      <c r="AI325" s="41">
        <v>0.105</v>
      </c>
      <c r="AJ325" s="41">
        <v>1</v>
      </c>
      <c r="AK325" s="41">
        <v>1.4999999999999999E-2</v>
      </c>
      <c r="AL325" t="b">
        <f t="shared" si="134"/>
        <v>1</v>
      </c>
      <c r="AM325" s="51" t="s">
        <v>362</v>
      </c>
      <c r="AN325" s="51" t="s">
        <v>39</v>
      </c>
      <c r="AO325" s="52">
        <v>2</v>
      </c>
      <c r="AP325" s="51" t="s">
        <v>120</v>
      </c>
      <c r="AQ325" s="52">
        <v>1</v>
      </c>
      <c r="AR325" s="52">
        <v>0.08</v>
      </c>
      <c r="AS325" s="52">
        <v>0</v>
      </c>
      <c r="AT325" s="52">
        <v>0</v>
      </c>
      <c r="AU325" s="52">
        <v>0</v>
      </c>
      <c r="AV325" s="52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54" t="s">
        <v>362</v>
      </c>
      <c r="BD325" s="54" t="s">
        <v>39</v>
      </c>
      <c r="BE325" s="55">
        <v>2</v>
      </c>
      <c r="BF325" s="54" t="s">
        <v>120</v>
      </c>
      <c r="BG325" s="55">
        <v>1</v>
      </c>
      <c r="BH325" s="55">
        <v>0.08</v>
      </c>
      <c r="BI325" s="55">
        <v>0</v>
      </c>
      <c r="BJ325" s="55">
        <v>0</v>
      </c>
      <c r="BK325" s="55">
        <v>0</v>
      </c>
      <c r="BL325" s="55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40" t="b">
        <f t="shared" si="132"/>
        <v>1</v>
      </c>
      <c r="M326" s="91" t="s">
        <v>364</v>
      </c>
      <c r="N326" s="91" t="s">
        <v>39</v>
      </c>
      <c r="O326" s="41">
        <v>2</v>
      </c>
      <c r="P326" s="91" t="s">
        <v>76</v>
      </c>
      <c r="Q326" s="41">
        <v>6</v>
      </c>
      <c r="R326" s="41">
        <v>5.2104999999999999E-2</v>
      </c>
      <c r="S326" s="41">
        <v>5</v>
      </c>
      <c r="T326" s="41">
        <v>3.7104999999999999E-2</v>
      </c>
      <c r="U326" s="41">
        <v>3</v>
      </c>
      <c r="V326" s="41">
        <v>0.03</v>
      </c>
      <c r="W326" s="41">
        <v>1</v>
      </c>
      <c r="X326" s="41">
        <v>1.4999999999999999E-2</v>
      </c>
      <c r="Y326" s="40" t="b">
        <f t="shared" si="133"/>
        <v>1</v>
      </c>
      <c r="Z326" s="41">
        <v>1</v>
      </c>
      <c r="AA326" s="91" t="s">
        <v>39</v>
      </c>
      <c r="AB326" s="41">
        <v>2</v>
      </c>
      <c r="AC326" s="91" t="s">
        <v>344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t="b">
        <f t="shared" si="134"/>
        <v>1</v>
      </c>
      <c r="AM326" s="51" t="s">
        <v>364</v>
      </c>
      <c r="AN326" s="51" t="s">
        <v>39</v>
      </c>
      <c r="AO326" s="52">
        <v>2</v>
      </c>
      <c r="AP326" s="51" t="s">
        <v>76</v>
      </c>
      <c r="AQ326" s="52">
        <v>1</v>
      </c>
      <c r="AR326" s="52">
        <v>7.0000000000000001E-3</v>
      </c>
      <c r="AS326" s="52">
        <v>0</v>
      </c>
      <c r="AT326" s="52">
        <v>0</v>
      </c>
      <c r="AU326" s="52">
        <v>2</v>
      </c>
      <c r="AV326" s="52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54" t="s">
        <v>364</v>
      </c>
      <c r="BD326" s="54" t="s">
        <v>39</v>
      </c>
      <c r="BE326" s="55">
        <v>2</v>
      </c>
      <c r="BF326" s="54" t="s">
        <v>76</v>
      </c>
      <c r="BG326" s="55">
        <v>1</v>
      </c>
      <c r="BH326" s="55">
        <v>7.0000000000000001E-3</v>
      </c>
      <c r="BI326" s="55">
        <v>0</v>
      </c>
      <c r="BJ326" s="55">
        <v>0</v>
      </c>
      <c r="BK326" s="55">
        <v>2</v>
      </c>
      <c r="BL326" s="55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40" t="b">
        <f t="shared" si="132"/>
        <v>1</v>
      </c>
      <c r="M327" s="91" t="s">
        <v>364</v>
      </c>
      <c r="N327" s="91" t="s">
        <v>39</v>
      </c>
      <c r="O327" s="41">
        <v>2</v>
      </c>
      <c r="P327" s="91" t="s">
        <v>189</v>
      </c>
      <c r="Q327" s="41">
        <v>5</v>
      </c>
      <c r="R327" s="41">
        <v>0.13400000000000001</v>
      </c>
      <c r="S327" s="41">
        <v>5</v>
      </c>
      <c r="T327" s="41">
        <v>6.2E-2</v>
      </c>
      <c r="U327" s="41">
        <v>2</v>
      </c>
      <c r="V327" s="41">
        <v>9.1000000000000004E-3</v>
      </c>
      <c r="W327" s="41">
        <v>0</v>
      </c>
      <c r="X327" s="41">
        <v>0</v>
      </c>
      <c r="Y327" s="40" t="b">
        <f t="shared" si="133"/>
        <v>1</v>
      </c>
      <c r="Z327" s="41">
        <v>1</v>
      </c>
      <c r="AA327" s="91" t="s">
        <v>39</v>
      </c>
      <c r="AB327" s="41">
        <v>2</v>
      </c>
      <c r="AC327" s="91" t="s">
        <v>176</v>
      </c>
      <c r="AD327" s="41">
        <v>1</v>
      </c>
      <c r="AE327" s="41">
        <v>0.01</v>
      </c>
      <c r="AF327" s="41">
        <v>1</v>
      </c>
      <c r="AG327" s="41">
        <v>0.01</v>
      </c>
      <c r="AH327" s="41">
        <v>5</v>
      </c>
      <c r="AI327" s="41">
        <v>2.7000000000000003E-2</v>
      </c>
      <c r="AJ327" s="41">
        <v>0</v>
      </c>
      <c r="AK327" s="41">
        <v>0</v>
      </c>
      <c r="AL327" t="b">
        <f t="shared" si="134"/>
        <v>1</v>
      </c>
      <c r="AM327" s="51" t="s">
        <v>364</v>
      </c>
      <c r="AN327" s="51" t="s">
        <v>39</v>
      </c>
      <c r="AO327" s="52">
        <v>2</v>
      </c>
      <c r="AP327" s="51" t="s">
        <v>189</v>
      </c>
      <c r="AQ327" s="52">
        <v>0</v>
      </c>
      <c r="AR327" s="52">
        <v>0</v>
      </c>
      <c r="AS327" s="52">
        <v>1</v>
      </c>
      <c r="AT327" s="52">
        <v>1.4E-2</v>
      </c>
      <c r="AU327" s="52">
        <v>0</v>
      </c>
      <c r="AV327" s="52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54" t="s">
        <v>364</v>
      </c>
      <c r="BD327" s="54" t="s">
        <v>39</v>
      </c>
      <c r="BE327" s="55">
        <v>2</v>
      </c>
      <c r="BF327" s="54" t="s">
        <v>189</v>
      </c>
      <c r="BG327" s="55">
        <v>0</v>
      </c>
      <c r="BH327" s="55">
        <v>0</v>
      </c>
      <c r="BI327" s="55">
        <v>1</v>
      </c>
      <c r="BJ327" s="55">
        <v>1.4E-2</v>
      </c>
      <c r="BK327" s="55">
        <v>0</v>
      </c>
      <c r="BL327" s="55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40" t="b">
        <f t="shared" si="132"/>
        <v>1</v>
      </c>
      <c r="M328" s="91" t="s">
        <v>361</v>
      </c>
      <c r="N328" s="91" t="s">
        <v>39</v>
      </c>
      <c r="O328" s="41">
        <v>2</v>
      </c>
      <c r="P328" s="91" t="s">
        <v>190</v>
      </c>
      <c r="Q328" s="41">
        <v>3</v>
      </c>
      <c r="R328" s="41">
        <v>6</v>
      </c>
      <c r="S328" s="41">
        <v>2</v>
      </c>
      <c r="T328" s="41">
        <v>1.33</v>
      </c>
      <c r="U328" s="41">
        <v>2</v>
      </c>
      <c r="V328" s="41">
        <v>1.33</v>
      </c>
      <c r="W328" s="41">
        <v>1</v>
      </c>
      <c r="X328" s="41">
        <v>4.67</v>
      </c>
      <c r="Y328" s="40" t="b">
        <f t="shared" si="133"/>
        <v>1</v>
      </c>
      <c r="Z328" s="41">
        <v>1</v>
      </c>
      <c r="AA328" s="91" t="s">
        <v>39</v>
      </c>
      <c r="AB328" s="41">
        <v>2</v>
      </c>
      <c r="AC328" s="91" t="s">
        <v>345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t="b">
        <f t="shared" si="134"/>
        <v>1</v>
      </c>
      <c r="AM328" s="51" t="s">
        <v>361</v>
      </c>
      <c r="AN328" s="51" t="s">
        <v>39</v>
      </c>
      <c r="AO328" s="52">
        <v>2</v>
      </c>
      <c r="AP328" s="51" t="s">
        <v>190</v>
      </c>
      <c r="AQ328" s="52">
        <v>0</v>
      </c>
      <c r="AR328" s="52">
        <v>0</v>
      </c>
      <c r="AS328" s="52">
        <v>0</v>
      </c>
      <c r="AT328" s="52">
        <v>0</v>
      </c>
      <c r="AU328" s="52">
        <v>0</v>
      </c>
      <c r="AV328" s="52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54" t="s">
        <v>361</v>
      </c>
      <c r="BD328" s="54" t="s">
        <v>39</v>
      </c>
      <c r="BE328" s="55">
        <v>2</v>
      </c>
      <c r="BF328" s="54" t="s">
        <v>190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40" t="b">
        <f t="shared" si="132"/>
        <v>1</v>
      </c>
      <c r="M329" s="91" t="s">
        <v>361</v>
      </c>
      <c r="N329" s="91" t="s">
        <v>39</v>
      </c>
      <c r="O329" s="41">
        <v>2</v>
      </c>
      <c r="P329" s="91" t="s">
        <v>17</v>
      </c>
      <c r="Q329" s="41">
        <v>14</v>
      </c>
      <c r="R329" s="41">
        <v>1.1334999999999997</v>
      </c>
      <c r="S329" s="41">
        <v>11</v>
      </c>
      <c r="T329" s="41">
        <v>0.57350000000000001</v>
      </c>
      <c r="U329" s="41">
        <v>5</v>
      </c>
      <c r="V329" s="41">
        <v>1.5885</v>
      </c>
      <c r="W329" s="41">
        <v>3</v>
      </c>
      <c r="X329" s="41">
        <v>0.495</v>
      </c>
      <c r="Y329" s="40" t="b">
        <f t="shared" si="133"/>
        <v>1</v>
      </c>
      <c r="Z329" s="41">
        <v>1</v>
      </c>
      <c r="AA329" s="91" t="s">
        <v>39</v>
      </c>
      <c r="AB329" s="41">
        <v>2</v>
      </c>
      <c r="AC329" s="91" t="s">
        <v>18</v>
      </c>
      <c r="AD329" s="41">
        <v>2</v>
      </c>
      <c r="AE329" s="41">
        <v>1.0089999999999999</v>
      </c>
      <c r="AF329" s="41">
        <v>2</v>
      </c>
      <c r="AG329" s="41">
        <v>1.0089999999999999</v>
      </c>
      <c r="AH329" s="41">
        <v>9</v>
      </c>
      <c r="AI329" s="41">
        <v>0.31350000000000006</v>
      </c>
      <c r="AJ329" s="41">
        <v>0</v>
      </c>
      <c r="AK329" s="41">
        <v>0</v>
      </c>
      <c r="AL329" t="b">
        <f t="shared" si="134"/>
        <v>1</v>
      </c>
      <c r="AM329" s="51" t="s">
        <v>361</v>
      </c>
      <c r="AN329" s="51" t="s">
        <v>39</v>
      </c>
      <c r="AO329" s="52">
        <v>2</v>
      </c>
      <c r="AP329" s="51" t="s">
        <v>17</v>
      </c>
      <c r="AQ329" s="52">
        <v>3</v>
      </c>
      <c r="AR329" s="52">
        <v>3.4500000000000003E-2</v>
      </c>
      <c r="AS329" s="52">
        <v>2</v>
      </c>
      <c r="AT329" s="52">
        <v>0.375</v>
      </c>
      <c r="AU329" s="52">
        <v>1</v>
      </c>
      <c r="AV329" s="52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54" t="s">
        <v>361</v>
      </c>
      <c r="BD329" s="54" t="s">
        <v>39</v>
      </c>
      <c r="BE329" s="55">
        <v>2</v>
      </c>
      <c r="BF329" s="54" t="s">
        <v>17</v>
      </c>
      <c r="BG329" s="55">
        <v>3</v>
      </c>
      <c r="BH329" s="55">
        <v>3.4500000000000003E-2</v>
      </c>
      <c r="BI329" s="55">
        <v>2</v>
      </c>
      <c r="BJ329" s="55">
        <v>0.375</v>
      </c>
      <c r="BK329" s="55">
        <v>1</v>
      </c>
      <c r="BL329" s="55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40" t="b">
        <f t="shared" si="132"/>
        <v>1</v>
      </c>
      <c r="M330" s="91" t="s">
        <v>361</v>
      </c>
      <c r="N330" s="91" t="s">
        <v>39</v>
      </c>
      <c r="O330" s="41">
        <v>2</v>
      </c>
      <c r="P330" s="91" t="s">
        <v>342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0" t="b">
        <f t="shared" si="133"/>
        <v>1</v>
      </c>
      <c r="Z330" s="41">
        <v>1</v>
      </c>
      <c r="AA330" s="91" t="s">
        <v>39</v>
      </c>
      <c r="AB330" s="41">
        <v>3</v>
      </c>
      <c r="AC330" s="91" t="s">
        <v>366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t="b">
        <f t="shared" si="134"/>
        <v>1</v>
      </c>
      <c r="AM330" s="51" t="s">
        <v>361</v>
      </c>
      <c r="AN330" s="51" t="s">
        <v>39</v>
      </c>
      <c r="AO330" s="52">
        <v>2</v>
      </c>
      <c r="AP330" s="51" t="s">
        <v>342</v>
      </c>
      <c r="AQ330" s="52">
        <v>0</v>
      </c>
      <c r="AR330" s="52">
        <v>0</v>
      </c>
      <c r="AS330" s="52">
        <v>0</v>
      </c>
      <c r="AT330" s="52">
        <v>0</v>
      </c>
      <c r="AU330" s="52">
        <v>0</v>
      </c>
      <c r="AV330" s="52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54" t="s">
        <v>361</v>
      </c>
      <c r="BD330" s="54" t="s">
        <v>39</v>
      </c>
      <c r="BE330" s="55">
        <v>2</v>
      </c>
      <c r="BF330" s="54" t="s">
        <v>342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40" t="b">
        <f t="shared" si="132"/>
        <v>1</v>
      </c>
      <c r="M331" s="91" t="s">
        <v>364</v>
      </c>
      <c r="N331" s="91" t="s">
        <v>39</v>
      </c>
      <c r="O331" s="41">
        <v>2</v>
      </c>
      <c r="P331" s="91" t="s">
        <v>71</v>
      </c>
      <c r="Q331" s="41">
        <v>2</v>
      </c>
      <c r="R331" s="41">
        <v>0.05</v>
      </c>
      <c r="S331" s="41">
        <v>0</v>
      </c>
      <c r="T331" s="41">
        <v>0</v>
      </c>
      <c r="U331" s="41">
        <v>0</v>
      </c>
      <c r="V331" s="41">
        <v>0</v>
      </c>
      <c r="W331" s="41">
        <v>1</v>
      </c>
      <c r="X331" s="41">
        <v>0.01</v>
      </c>
      <c r="Y331" s="40" t="b">
        <f t="shared" si="133"/>
        <v>1</v>
      </c>
      <c r="Z331" s="41">
        <v>1</v>
      </c>
      <c r="AA331" s="91" t="s">
        <v>39</v>
      </c>
      <c r="AB331" s="41">
        <v>3</v>
      </c>
      <c r="AC331" s="91" t="s">
        <v>19</v>
      </c>
      <c r="AD331" s="41">
        <v>46</v>
      </c>
      <c r="AE331" s="41">
        <v>1.1976999999999993</v>
      </c>
      <c r="AF331" s="41">
        <v>41</v>
      </c>
      <c r="AG331" s="41">
        <v>1.0506999999999997</v>
      </c>
      <c r="AH331" s="41">
        <v>60</v>
      </c>
      <c r="AI331" s="41">
        <v>0.95020000000000016</v>
      </c>
      <c r="AJ331" s="41">
        <v>4</v>
      </c>
      <c r="AK331" s="41">
        <v>0.14350000000000002</v>
      </c>
      <c r="AL331" t="b">
        <f t="shared" si="134"/>
        <v>1</v>
      </c>
      <c r="AM331" s="51" t="s">
        <v>364</v>
      </c>
      <c r="AN331" s="51" t="s">
        <v>39</v>
      </c>
      <c r="AO331" s="52">
        <v>2</v>
      </c>
      <c r="AP331" s="51" t="s">
        <v>71</v>
      </c>
      <c r="AQ331" s="52">
        <v>0</v>
      </c>
      <c r="AR331" s="52">
        <v>0</v>
      </c>
      <c r="AS331" s="52">
        <v>0</v>
      </c>
      <c r="AT331" s="52">
        <v>0</v>
      </c>
      <c r="AU331" s="52">
        <v>0</v>
      </c>
      <c r="AV331" s="52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54" t="s">
        <v>364</v>
      </c>
      <c r="BD331" s="54" t="s">
        <v>39</v>
      </c>
      <c r="BE331" s="55">
        <v>2</v>
      </c>
      <c r="BF331" s="54" t="s">
        <v>71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40" t="b">
        <f t="shared" si="132"/>
        <v>1</v>
      </c>
      <c r="M332" s="91" t="s">
        <v>365</v>
      </c>
      <c r="N332" s="91" t="s">
        <v>39</v>
      </c>
      <c r="O332" s="41">
        <v>2</v>
      </c>
      <c r="P332" s="91" t="s">
        <v>159</v>
      </c>
      <c r="Q332" s="41">
        <v>54</v>
      </c>
      <c r="R332" s="41">
        <v>8.8749999999999947</v>
      </c>
      <c r="S332" s="41">
        <v>42</v>
      </c>
      <c r="T332" s="41">
        <v>0.31900000000000017</v>
      </c>
      <c r="U332" s="41">
        <v>18</v>
      </c>
      <c r="V332" s="41">
        <v>0.12200000000000001</v>
      </c>
      <c r="W332" s="41">
        <v>7</v>
      </c>
      <c r="X332" s="41">
        <v>0.70700000000000007</v>
      </c>
      <c r="Y332" s="40" t="b">
        <f t="shared" si="133"/>
        <v>1</v>
      </c>
      <c r="Z332" s="41" t="s">
        <v>367</v>
      </c>
      <c r="AA332" s="41" t="s">
        <v>367</v>
      </c>
      <c r="AB332" s="41" t="s">
        <v>432</v>
      </c>
      <c r="AC332" s="41" t="s">
        <v>367</v>
      </c>
      <c r="AD332" s="41" t="s">
        <v>433</v>
      </c>
      <c r="AE332" s="41" t="s">
        <v>434</v>
      </c>
      <c r="AF332" s="41" t="s">
        <v>435</v>
      </c>
      <c r="AG332" s="41" t="s">
        <v>436</v>
      </c>
      <c r="AH332" s="41" t="s">
        <v>437</v>
      </c>
      <c r="AI332" s="41" t="s">
        <v>438</v>
      </c>
      <c r="AJ332" s="41" t="s">
        <v>439</v>
      </c>
      <c r="AK332" s="41" t="s">
        <v>440</v>
      </c>
      <c r="AL332" t="b">
        <f t="shared" si="134"/>
        <v>1</v>
      </c>
      <c r="AM332" s="51" t="s">
        <v>365</v>
      </c>
      <c r="AN332" s="51" t="s">
        <v>39</v>
      </c>
      <c r="AO332" s="52">
        <v>2</v>
      </c>
      <c r="AP332" s="51" t="s">
        <v>159</v>
      </c>
      <c r="AQ332" s="52">
        <v>1</v>
      </c>
      <c r="AR332" s="52">
        <v>8.0000000000000002E-3</v>
      </c>
      <c r="AS332" s="52">
        <v>4</v>
      </c>
      <c r="AT332" s="52">
        <v>2.5000000000000001E-2</v>
      </c>
      <c r="AU332" s="52">
        <v>2</v>
      </c>
      <c r="AV332" s="52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54" t="s">
        <v>365</v>
      </c>
      <c r="BD332" s="54" t="s">
        <v>39</v>
      </c>
      <c r="BE332" s="55">
        <v>2</v>
      </c>
      <c r="BF332" s="54" t="s">
        <v>159</v>
      </c>
      <c r="BG332" s="55">
        <v>1</v>
      </c>
      <c r="BH332" s="55">
        <v>8.0000000000000002E-3</v>
      </c>
      <c r="BI332" s="55">
        <v>4</v>
      </c>
      <c r="BJ332" s="55">
        <v>2.5000000000000001E-2</v>
      </c>
      <c r="BK332" s="55">
        <v>2</v>
      </c>
      <c r="BL332" s="55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40" t="b">
        <f t="shared" si="132"/>
        <v>1</v>
      </c>
      <c r="M333" s="91" t="s">
        <v>361</v>
      </c>
      <c r="N333" s="91" t="s">
        <v>39</v>
      </c>
      <c r="O333" s="41">
        <v>2</v>
      </c>
      <c r="P333" s="91" t="s">
        <v>216</v>
      </c>
      <c r="Q333" s="41">
        <v>4</v>
      </c>
      <c r="R333" s="41">
        <v>2.2000000000000002E-2</v>
      </c>
      <c r="S333" s="41">
        <v>2</v>
      </c>
      <c r="T333" s="41">
        <v>1.2E-2</v>
      </c>
      <c r="U333" s="41">
        <v>3</v>
      </c>
      <c r="V333" s="41">
        <v>0.115</v>
      </c>
      <c r="W333" s="41">
        <v>1</v>
      </c>
      <c r="X333" s="41">
        <v>5.0000000000000001E-3</v>
      </c>
      <c r="Y333" s="40" t="b">
        <f t="shared" si="133"/>
        <v>1</v>
      </c>
      <c r="Z333" s="47" t="s">
        <v>364</v>
      </c>
      <c r="AA333" s="47" t="s">
        <v>39</v>
      </c>
      <c r="AB333" s="48">
        <v>2</v>
      </c>
      <c r="AC333" s="47" t="s">
        <v>16</v>
      </c>
      <c r="AD333" s="48">
        <v>10</v>
      </c>
      <c r="AE333" s="48">
        <v>6.25E-2</v>
      </c>
      <c r="AF333" s="48">
        <v>11</v>
      </c>
      <c r="AG333" s="48">
        <v>6.0749999999999998E-2</v>
      </c>
      <c r="AH333" s="48">
        <v>10</v>
      </c>
      <c r="AI333" s="48">
        <v>0.11350200000000001</v>
      </c>
      <c r="AJ333" s="48">
        <v>1</v>
      </c>
      <c r="AK333" s="48">
        <v>1.5E-3</v>
      </c>
      <c r="AL333" t="b">
        <f t="shared" si="134"/>
        <v>1</v>
      </c>
      <c r="AM333" s="51" t="s">
        <v>361</v>
      </c>
      <c r="AN333" s="51" t="s">
        <v>39</v>
      </c>
      <c r="AO333" s="52">
        <v>2</v>
      </c>
      <c r="AP333" s="51" t="s">
        <v>216</v>
      </c>
      <c r="AQ333" s="52">
        <v>2</v>
      </c>
      <c r="AR333" s="52">
        <v>1.2E-2</v>
      </c>
      <c r="AS333" s="52">
        <v>1</v>
      </c>
      <c r="AT333" s="52">
        <v>5.0000000000000001E-3</v>
      </c>
      <c r="AU333" s="52">
        <v>0</v>
      </c>
      <c r="AV333" s="52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54" t="s">
        <v>361</v>
      </c>
      <c r="BD333" s="54" t="s">
        <v>39</v>
      </c>
      <c r="BE333" s="55">
        <v>2</v>
      </c>
      <c r="BF333" s="54" t="s">
        <v>216</v>
      </c>
      <c r="BG333" s="55">
        <v>2</v>
      </c>
      <c r="BH333" s="55">
        <v>1.2E-2</v>
      </c>
      <c r="BI333" s="55">
        <v>1</v>
      </c>
      <c r="BJ333" s="55">
        <v>5.0000000000000001E-3</v>
      </c>
      <c r="BK333" s="55">
        <v>0</v>
      </c>
      <c r="BL333" s="55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40" t="b">
        <f t="shared" ref="L334:L341" si="144">C334=P333</f>
        <v>1</v>
      </c>
      <c r="M334" s="91" t="s">
        <v>361</v>
      </c>
      <c r="N334" s="91" t="s">
        <v>39</v>
      </c>
      <c r="O334" s="41">
        <v>2</v>
      </c>
      <c r="P334" s="91" t="s">
        <v>135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0" t="b">
        <f t="shared" si="133"/>
        <v>1</v>
      </c>
      <c r="Z334" s="47" t="s">
        <v>363</v>
      </c>
      <c r="AA334" s="47" t="s">
        <v>39</v>
      </c>
      <c r="AB334" s="48">
        <v>2</v>
      </c>
      <c r="AC334" s="47" t="s">
        <v>188</v>
      </c>
      <c r="AD334" s="48">
        <v>3</v>
      </c>
      <c r="AE334" s="48">
        <v>3.3000000000000002E-2</v>
      </c>
      <c r="AF334" s="48">
        <v>3</v>
      </c>
      <c r="AG334" s="48">
        <v>3.3000000000000002E-2</v>
      </c>
      <c r="AH334" s="48">
        <v>2</v>
      </c>
      <c r="AI334" s="48">
        <v>1.8000000000000002E-2</v>
      </c>
      <c r="AJ334" s="48">
        <v>0</v>
      </c>
      <c r="AK334" s="48">
        <v>0</v>
      </c>
      <c r="AL334" t="b">
        <f t="shared" si="134"/>
        <v>1</v>
      </c>
      <c r="AM334" s="51" t="s">
        <v>361</v>
      </c>
      <c r="AN334" s="51" t="s">
        <v>39</v>
      </c>
      <c r="AO334" s="52">
        <v>2</v>
      </c>
      <c r="AP334" s="51" t="s">
        <v>135</v>
      </c>
      <c r="AQ334" s="52">
        <v>0</v>
      </c>
      <c r="AR334" s="52">
        <v>0</v>
      </c>
      <c r="AS334" s="52">
        <v>0</v>
      </c>
      <c r="AT334" s="52">
        <v>0</v>
      </c>
      <c r="AU334" s="52">
        <v>0</v>
      </c>
      <c r="AV334" s="52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54" t="s">
        <v>361</v>
      </c>
      <c r="BD334" s="54" t="s">
        <v>39</v>
      </c>
      <c r="BE334" s="55">
        <v>2</v>
      </c>
      <c r="BF334" s="54" t="s">
        <v>135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40" t="b">
        <f t="shared" si="144"/>
        <v>1</v>
      </c>
      <c r="M335" s="91" t="s">
        <v>361</v>
      </c>
      <c r="N335" s="91" t="s">
        <v>39</v>
      </c>
      <c r="O335" s="41">
        <v>2</v>
      </c>
      <c r="P335" s="91" t="s">
        <v>343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0" t="b">
        <f t="shared" si="133"/>
        <v>1</v>
      </c>
      <c r="Z335" s="47" t="s">
        <v>362</v>
      </c>
      <c r="AA335" s="47" t="s">
        <v>39</v>
      </c>
      <c r="AB335" s="48">
        <v>2</v>
      </c>
      <c r="AC335" s="47" t="s">
        <v>120</v>
      </c>
      <c r="AD335" s="48">
        <v>3</v>
      </c>
      <c r="AE335" s="48">
        <v>0.56099999999999994</v>
      </c>
      <c r="AF335" s="48">
        <v>2</v>
      </c>
      <c r="AG335" s="48">
        <v>0.48099999999999998</v>
      </c>
      <c r="AH335" s="48">
        <v>3</v>
      </c>
      <c r="AI335" s="48">
        <v>1.4800000000000001E-2</v>
      </c>
      <c r="AJ335" s="48">
        <v>0</v>
      </c>
      <c r="AK335" s="48">
        <v>0</v>
      </c>
      <c r="AL335" t="b">
        <f t="shared" si="134"/>
        <v>1</v>
      </c>
      <c r="AM335" s="51" t="s">
        <v>361</v>
      </c>
      <c r="AN335" s="51" t="s">
        <v>39</v>
      </c>
      <c r="AO335" s="52">
        <v>2</v>
      </c>
      <c r="AP335" s="51" t="s">
        <v>343</v>
      </c>
      <c r="AQ335" s="52">
        <v>0</v>
      </c>
      <c r="AR335" s="52">
        <v>0</v>
      </c>
      <c r="AS335" s="52">
        <v>0</v>
      </c>
      <c r="AT335" s="52">
        <v>0</v>
      </c>
      <c r="AU335" s="52">
        <v>0</v>
      </c>
      <c r="AV335" s="52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54" t="s">
        <v>361</v>
      </c>
      <c r="BD335" s="54" t="s">
        <v>39</v>
      </c>
      <c r="BE335" s="55">
        <v>2</v>
      </c>
      <c r="BF335" s="54" t="s">
        <v>343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40" t="b">
        <f t="shared" si="144"/>
        <v>1</v>
      </c>
      <c r="M336" s="91" t="s">
        <v>361</v>
      </c>
      <c r="N336" s="91" t="s">
        <v>39</v>
      </c>
      <c r="O336" s="41">
        <v>2</v>
      </c>
      <c r="P336" s="91" t="s">
        <v>65</v>
      </c>
      <c r="Q336" s="41">
        <v>10</v>
      </c>
      <c r="R336" s="41">
        <v>0.1105</v>
      </c>
      <c r="S336" s="41">
        <v>10</v>
      </c>
      <c r="T336" s="41">
        <v>0.1105</v>
      </c>
      <c r="U336" s="41">
        <v>11</v>
      </c>
      <c r="V336" s="41">
        <v>9.5000000000000001E-2</v>
      </c>
      <c r="W336" s="41">
        <v>1</v>
      </c>
      <c r="X336" s="41">
        <v>1.4999999999999999E-2</v>
      </c>
      <c r="Y336" s="40" t="b">
        <f t="shared" si="133"/>
        <v>1</v>
      </c>
      <c r="Z336" s="47" t="s">
        <v>364</v>
      </c>
      <c r="AA336" s="47" t="s">
        <v>39</v>
      </c>
      <c r="AB336" s="48">
        <v>2</v>
      </c>
      <c r="AC336" s="47" t="s">
        <v>76</v>
      </c>
      <c r="AD336" s="48">
        <v>6</v>
      </c>
      <c r="AE336" s="48">
        <v>5.2104999999999999E-2</v>
      </c>
      <c r="AF336" s="48">
        <v>4</v>
      </c>
      <c r="AG336" s="48">
        <v>3.0105E-2</v>
      </c>
      <c r="AH336" s="48">
        <v>2</v>
      </c>
      <c r="AI336" s="48">
        <v>1.4999999999999999E-2</v>
      </c>
      <c r="AJ336" s="48">
        <v>1</v>
      </c>
      <c r="AK336" s="48">
        <v>1.4999999999999999E-2</v>
      </c>
      <c r="AL336" t="b">
        <f t="shared" si="134"/>
        <v>1</v>
      </c>
      <c r="AM336" s="51" t="s">
        <v>361</v>
      </c>
      <c r="AN336" s="51" t="s">
        <v>39</v>
      </c>
      <c r="AO336" s="52">
        <v>2</v>
      </c>
      <c r="AP336" s="51" t="s">
        <v>65</v>
      </c>
      <c r="AQ336" s="52">
        <v>0</v>
      </c>
      <c r="AR336" s="52">
        <v>0</v>
      </c>
      <c r="AS336" s="52">
        <v>0</v>
      </c>
      <c r="AT336" s="52">
        <v>0</v>
      </c>
      <c r="AU336" s="52">
        <v>1</v>
      </c>
      <c r="AV336" s="52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54" t="s">
        <v>361</v>
      </c>
      <c r="BD336" s="54" t="s">
        <v>39</v>
      </c>
      <c r="BE336" s="55">
        <v>2</v>
      </c>
      <c r="BF336" s="54" t="s">
        <v>65</v>
      </c>
      <c r="BG336" s="55">
        <v>0</v>
      </c>
      <c r="BH336" s="55">
        <v>0</v>
      </c>
      <c r="BI336" s="55">
        <v>0</v>
      </c>
      <c r="BJ336" s="55">
        <v>0</v>
      </c>
      <c r="BK336" s="55">
        <v>1</v>
      </c>
      <c r="BL336" s="55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40" t="b">
        <f t="shared" si="144"/>
        <v>1</v>
      </c>
      <c r="M337" s="91" t="s">
        <v>361</v>
      </c>
      <c r="N337" s="91" t="s">
        <v>39</v>
      </c>
      <c r="O337" s="41">
        <v>2</v>
      </c>
      <c r="P337" s="91" t="s">
        <v>344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0" t="b">
        <f t="shared" si="133"/>
        <v>1</v>
      </c>
      <c r="Z337" s="47" t="s">
        <v>364</v>
      </c>
      <c r="AA337" s="47" t="s">
        <v>39</v>
      </c>
      <c r="AB337" s="48">
        <v>2</v>
      </c>
      <c r="AC337" s="47" t="s">
        <v>189</v>
      </c>
      <c r="AD337" s="48">
        <v>5</v>
      </c>
      <c r="AE337" s="48">
        <v>0.13400000000000001</v>
      </c>
      <c r="AF337" s="48">
        <v>4</v>
      </c>
      <c r="AG337" s="48">
        <v>4.7E-2</v>
      </c>
      <c r="AH337" s="48">
        <v>2</v>
      </c>
      <c r="AI337" s="48">
        <v>9.1000000000000004E-3</v>
      </c>
      <c r="AJ337" s="48">
        <v>0</v>
      </c>
      <c r="AK337" s="48">
        <v>0</v>
      </c>
      <c r="AL337" t="b">
        <f t="shared" si="134"/>
        <v>1</v>
      </c>
      <c r="AM337" s="51" t="s">
        <v>361</v>
      </c>
      <c r="AN337" s="51" t="s">
        <v>39</v>
      </c>
      <c r="AO337" s="52">
        <v>2</v>
      </c>
      <c r="AP337" s="51" t="s">
        <v>344</v>
      </c>
      <c r="AQ337" s="52">
        <v>0</v>
      </c>
      <c r="AR337" s="52">
        <v>0</v>
      </c>
      <c r="AS337" s="52">
        <v>0</v>
      </c>
      <c r="AT337" s="52">
        <v>0</v>
      </c>
      <c r="AU337" s="52">
        <v>0</v>
      </c>
      <c r="AV337" s="52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54" t="s">
        <v>361</v>
      </c>
      <c r="BD337" s="54" t="s">
        <v>39</v>
      </c>
      <c r="BE337" s="55">
        <v>2</v>
      </c>
      <c r="BF337" s="54" t="s">
        <v>344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40" t="b">
        <f t="shared" si="144"/>
        <v>1</v>
      </c>
      <c r="M338" s="91" t="s">
        <v>362</v>
      </c>
      <c r="N338" s="91" t="s">
        <v>39</v>
      </c>
      <c r="O338" s="41">
        <v>2</v>
      </c>
      <c r="P338" s="91" t="s">
        <v>176</v>
      </c>
      <c r="Q338" s="41">
        <v>1</v>
      </c>
      <c r="R338" s="41">
        <v>0.01</v>
      </c>
      <c r="S338" s="41">
        <v>1</v>
      </c>
      <c r="T338" s="41">
        <v>0.01</v>
      </c>
      <c r="U338" s="41">
        <v>5</v>
      </c>
      <c r="V338" s="41">
        <v>2.7000000000000003E-2</v>
      </c>
      <c r="W338" s="41">
        <v>0</v>
      </c>
      <c r="X338" s="41">
        <v>0</v>
      </c>
      <c r="Y338" s="40" t="b">
        <f t="shared" si="133"/>
        <v>1</v>
      </c>
      <c r="Z338" s="47" t="s">
        <v>361</v>
      </c>
      <c r="AA338" s="47" t="s">
        <v>39</v>
      </c>
      <c r="AB338" s="48">
        <v>2</v>
      </c>
      <c r="AC338" s="47" t="s">
        <v>190</v>
      </c>
      <c r="AD338" s="48">
        <v>3</v>
      </c>
      <c r="AE338" s="48">
        <v>6</v>
      </c>
      <c r="AF338" s="48">
        <v>2</v>
      </c>
      <c r="AG338" s="48">
        <v>1.33</v>
      </c>
      <c r="AH338" s="48">
        <v>2</v>
      </c>
      <c r="AI338" s="48">
        <v>1.33</v>
      </c>
      <c r="AJ338" s="48">
        <v>1</v>
      </c>
      <c r="AK338" s="48">
        <v>4.67</v>
      </c>
      <c r="AL338" t="b">
        <f t="shared" si="134"/>
        <v>1</v>
      </c>
      <c r="AM338" s="51" t="s">
        <v>362</v>
      </c>
      <c r="AN338" s="51" t="s">
        <v>39</v>
      </c>
      <c r="AO338" s="52">
        <v>2</v>
      </c>
      <c r="AP338" s="51" t="s">
        <v>176</v>
      </c>
      <c r="AQ338" s="52">
        <v>0</v>
      </c>
      <c r="AR338" s="52">
        <v>0</v>
      </c>
      <c r="AS338" s="52">
        <v>0</v>
      </c>
      <c r="AT338" s="52">
        <v>0</v>
      </c>
      <c r="AU338" s="52">
        <v>0</v>
      </c>
      <c r="AV338" s="52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54" t="s">
        <v>362</v>
      </c>
      <c r="BD338" s="54" t="s">
        <v>39</v>
      </c>
      <c r="BE338" s="55">
        <v>2</v>
      </c>
      <c r="BF338" s="54" t="s">
        <v>176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40" t="b">
        <f t="shared" si="144"/>
        <v>1</v>
      </c>
      <c r="M339" s="91" t="s">
        <v>364</v>
      </c>
      <c r="N339" s="91" t="s">
        <v>39</v>
      </c>
      <c r="O339" s="41">
        <v>2</v>
      </c>
      <c r="P339" s="91" t="s">
        <v>345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0" t="b">
        <f t="shared" si="133"/>
        <v>1</v>
      </c>
      <c r="Z339" s="47" t="s">
        <v>361</v>
      </c>
      <c r="AA339" s="47" t="s">
        <v>39</v>
      </c>
      <c r="AB339" s="48">
        <v>2</v>
      </c>
      <c r="AC339" s="47" t="s">
        <v>17</v>
      </c>
      <c r="AD339" s="48">
        <v>11</v>
      </c>
      <c r="AE339" s="48">
        <v>1.0285</v>
      </c>
      <c r="AF339" s="48">
        <v>7</v>
      </c>
      <c r="AG339" s="48">
        <v>0.47899999999999998</v>
      </c>
      <c r="AH339" s="48">
        <v>5</v>
      </c>
      <c r="AI339" s="48">
        <v>1.5885</v>
      </c>
      <c r="AJ339" s="48">
        <v>1</v>
      </c>
      <c r="AK339" s="48">
        <v>5.0000000000000001E-3</v>
      </c>
      <c r="AL339" t="b">
        <f t="shared" si="134"/>
        <v>1</v>
      </c>
      <c r="AM339" s="51" t="s">
        <v>364</v>
      </c>
      <c r="AN339" s="51" t="s">
        <v>39</v>
      </c>
      <c r="AO339" s="52">
        <v>2</v>
      </c>
      <c r="AP339" s="51" t="s">
        <v>345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54" t="s">
        <v>364</v>
      </c>
      <c r="BD339" s="54" t="s">
        <v>39</v>
      </c>
      <c r="BE339" s="55">
        <v>2</v>
      </c>
      <c r="BF339" s="54" t="s">
        <v>345</v>
      </c>
      <c r="BG339" s="55">
        <v>0</v>
      </c>
      <c r="BH339" s="55">
        <v>0</v>
      </c>
      <c r="BI339" s="55">
        <v>0</v>
      </c>
      <c r="BJ339" s="55">
        <v>0</v>
      </c>
      <c r="BK339" s="55">
        <v>0</v>
      </c>
      <c r="BL339" s="55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40" t="b">
        <f t="shared" si="144"/>
        <v>1</v>
      </c>
      <c r="M340" s="91" t="s">
        <v>361</v>
      </c>
      <c r="N340" s="91" t="s">
        <v>39</v>
      </c>
      <c r="O340" s="41">
        <v>2</v>
      </c>
      <c r="P340" s="91" t="s">
        <v>18</v>
      </c>
      <c r="Q340" s="41">
        <v>2</v>
      </c>
      <c r="R340" s="41">
        <v>1.0089999999999999</v>
      </c>
      <c r="S340" s="41">
        <v>2</v>
      </c>
      <c r="T340" s="41">
        <v>1.0089999999999999</v>
      </c>
      <c r="U340" s="41">
        <v>9</v>
      </c>
      <c r="V340" s="41">
        <v>0.31350000000000006</v>
      </c>
      <c r="W340" s="41">
        <v>0</v>
      </c>
      <c r="X340" s="41">
        <v>0</v>
      </c>
      <c r="Y340" s="40" t="b">
        <f t="shared" si="133"/>
        <v>1</v>
      </c>
      <c r="Z340" s="47" t="s">
        <v>361</v>
      </c>
      <c r="AA340" s="47" t="s">
        <v>39</v>
      </c>
      <c r="AB340" s="48">
        <v>2</v>
      </c>
      <c r="AC340" s="47" t="s">
        <v>342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t="b">
        <f t="shared" si="134"/>
        <v>1</v>
      </c>
      <c r="AM340" s="51" t="s">
        <v>361</v>
      </c>
      <c r="AN340" s="51" t="s">
        <v>39</v>
      </c>
      <c r="AO340" s="52">
        <v>2</v>
      </c>
      <c r="AP340" s="51" t="s">
        <v>18</v>
      </c>
      <c r="AQ340" s="52">
        <v>0</v>
      </c>
      <c r="AR340" s="52">
        <v>0</v>
      </c>
      <c r="AS340" s="52">
        <v>0</v>
      </c>
      <c r="AT340" s="52">
        <v>0</v>
      </c>
      <c r="AU340" s="52">
        <v>1</v>
      </c>
      <c r="AV340" s="52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54" t="s">
        <v>361</v>
      </c>
      <c r="BD340" s="54" t="s">
        <v>39</v>
      </c>
      <c r="BE340" s="55">
        <v>2</v>
      </c>
      <c r="BF340" s="54" t="s">
        <v>18</v>
      </c>
      <c r="BG340" s="55">
        <v>0</v>
      </c>
      <c r="BH340" s="55">
        <v>0</v>
      </c>
      <c r="BI340" s="55">
        <v>0</v>
      </c>
      <c r="BJ340" s="55">
        <v>0</v>
      </c>
      <c r="BK340" s="55">
        <v>1</v>
      </c>
      <c r="BL340" s="55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40" t="b">
        <f t="shared" si="144"/>
        <v>1</v>
      </c>
      <c r="M341" s="91" t="s">
        <v>361</v>
      </c>
      <c r="N341" s="91" t="s">
        <v>39</v>
      </c>
      <c r="O341" s="41">
        <v>3</v>
      </c>
      <c r="P341" s="91" t="s">
        <v>366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0" t="b">
        <f t="shared" si="133"/>
        <v>1</v>
      </c>
      <c r="Z341" s="47" t="s">
        <v>364</v>
      </c>
      <c r="AA341" s="47" t="s">
        <v>39</v>
      </c>
      <c r="AB341" s="48">
        <v>2</v>
      </c>
      <c r="AC341" s="47" t="s">
        <v>71</v>
      </c>
      <c r="AD341" s="48">
        <v>1</v>
      </c>
      <c r="AE341" s="48">
        <v>0.01</v>
      </c>
      <c r="AF341" s="48">
        <v>0</v>
      </c>
      <c r="AG341" s="48">
        <v>0</v>
      </c>
      <c r="AH341" s="48">
        <v>0</v>
      </c>
      <c r="AI341" s="48">
        <v>0</v>
      </c>
      <c r="AJ341" s="48">
        <v>1</v>
      </c>
      <c r="AK341" s="48">
        <v>0.01</v>
      </c>
      <c r="AL341" t="b">
        <f t="shared" si="134"/>
        <v>1</v>
      </c>
      <c r="AM341" s="51" t="s">
        <v>361</v>
      </c>
      <c r="AN341" s="51" t="s">
        <v>39</v>
      </c>
      <c r="AO341" s="52">
        <v>3</v>
      </c>
      <c r="AP341" s="51" t="s">
        <v>366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54" t="s">
        <v>361</v>
      </c>
      <c r="BD341" s="54" t="s">
        <v>39</v>
      </c>
      <c r="BE341" s="55">
        <v>3</v>
      </c>
      <c r="BF341" s="54" t="s">
        <v>366</v>
      </c>
      <c r="BG341" s="55">
        <v>0</v>
      </c>
      <c r="BH341" s="55">
        <v>0</v>
      </c>
      <c r="BI341" s="55">
        <v>0</v>
      </c>
      <c r="BJ341" s="55">
        <v>0</v>
      </c>
      <c r="BK341" s="55">
        <v>0</v>
      </c>
      <c r="BL341" s="55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-8</v>
      </c>
      <c r="E342" s="33">
        <f t="shared" ref="E342:K342" si="145">E343</f>
        <v>-0.39349999999999963</v>
      </c>
      <c r="F342" s="33">
        <f>F343</f>
        <v>-10</v>
      </c>
      <c r="G342" s="33">
        <f t="shared" si="145"/>
        <v>-0.39384999999999959</v>
      </c>
      <c r="H342" s="33">
        <f>H343</f>
        <v>-5</v>
      </c>
      <c r="I342" s="33">
        <f t="shared" si="145"/>
        <v>-5.8849999999999902E-2</v>
      </c>
      <c r="J342" s="33">
        <f>J343</f>
        <v>-4</v>
      </c>
      <c r="K342" s="33">
        <f t="shared" si="145"/>
        <v>-0.14350000000000002</v>
      </c>
      <c r="L342" s="14"/>
      <c r="M342" s="91" t="s">
        <v>361</v>
      </c>
      <c r="N342" s="91" t="s">
        <v>39</v>
      </c>
      <c r="O342" s="41">
        <v>3</v>
      </c>
      <c r="P342" s="91" t="s">
        <v>19</v>
      </c>
      <c r="Q342" s="41">
        <v>43</v>
      </c>
      <c r="R342" s="41">
        <v>1.1641999999999992</v>
      </c>
      <c r="S342" s="41">
        <v>40</v>
      </c>
      <c r="T342" s="41">
        <v>1.0361999999999996</v>
      </c>
      <c r="U342" s="41">
        <v>30</v>
      </c>
      <c r="V342" s="41">
        <v>0.52985000000000004</v>
      </c>
      <c r="W342" s="41">
        <v>4</v>
      </c>
      <c r="X342" s="41">
        <v>0.14350000000000002</v>
      </c>
      <c r="Y342" s="40" t="b">
        <f t="shared" si="133"/>
        <v>1</v>
      </c>
      <c r="Z342" s="47" t="s">
        <v>365</v>
      </c>
      <c r="AA342" s="47" t="s">
        <v>39</v>
      </c>
      <c r="AB342" s="48">
        <v>2</v>
      </c>
      <c r="AC342" s="47" t="s">
        <v>159</v>
      </c>
      <c r="AD342" s="48">
        <v>46</v>
      </c>
      <c r="AE342" s="48">
        <v>8.7749999999999968</v>
      </c>
      <c r="AF342" s="48">
        <v>38</v>
      </c>
      <c r="AG342" s="48">
        <v>0.28100000000000014</v>
      </c>
      <c r="AH342" s="48">
        <v>15</v>
      </c>
      <c r="AI342" s="48">
        <v>9.9000000000000005E-2</v>
      </c>
      <c r="AJ342" s="48">
        <v>4</v>
      </c>
      <c r="AK342" s="48">
        <v>2.9000000000000001E-2</v>
      </c>
      <c r="AL342" t="b">
        <f t="shared" si="134"/>
        <v>1</v>
      </c>
      <c r="AM342" s="51" t="s">
        <v>361</v>
      </c>
      <c r="AN342" s="51" t="s">
        <v>39</v>
      </c>
      <c r="AO342" s="52">
        <v>3</v>
      </c>
      <c r="AP342" s="51" t="s">
        <v>19</v>
      </c>
      <c r="AQ342" s="52">
        <v>4</v>
      </c>
      <c r="AR342" s="52">
        <v>4.4850000000000001E-2</v>
      </c>
      <c r="AS342" s="52">
        <v>2</v>
      </c>
      <c r="AT342" s="52">
        <v>2.9000000000000001E-2</v>
      </c>
      <c r="AU342" s="52">
        <v>2</v>
      </c>
      <c r="AV342" s="52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54" t="s">
        <v>361</v>
      </c>
      <c r="BD342" s="54" t="s">
        <v>39</v>
      </c>
      <c r="BE342" s="55">
        <v>3</v>
      </c>
      <c r="BF342" s="54" t="s">
        <v>19</v>
      </c>
      <c r="BG342" s="55">
        <v>4</v>
      </c>
      <c r="BH342" s="55">
        <v>4.4850000000000001E-2</v>
      </c>
      <c r="BI342" s="55">
        <v>3</v>
      </c>
      <c r="BJ342" s="55">
        <v>0.32900000000000001</v>
      </c>
      <c r="BK342" s="55">
        <v>2</v>
      </c>
      <c r="BL342" s="55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40" t="b">
        <f>C343=P342</f>
        <v>1</v>
      </c>
      <c r="M343" s="41" t="s">
        <v>367</v>
      </c>
      <c r="N343" s="41" t="s">
        <v>367</v>
      </c>
      <c r="O343" s="41" t="s">
        <v>368</v>
      </c>
      <c r="P343" s="41" t="s">
        <v>367</v>
      </c>
      <c r="Q343" s="41" t="s">
        <v>390</v>
      </c>
      <c r="R343" s="41" t="s">
        <v>391</v>
      </c>
      <c r="S343" s="41" t="s">
        <v>392</v>
      </c>
      <c r="T343" s="41" t="s">
        <v>393</v>
      </c>
      <c r="U343" s="41" t="s">
        <v>394</v>
      </c>
      <c r="V343" s="41" t="s">
        <v>395</v>
      </c>
      <c r="W343" s="41" t="s">
        <v>396</v>
      </c>
      <c r="X343" s="41" t="s">
        <v>397</v>
      </c>
      <c r="Y343" s="40" t="b">
        <f t="shared" ref="Y343" si="147">P343=AC353</f>
        <v>1</v>
      </c>
      <c r="Z343" s="47" t="s">
        <v>361</v>
      </c>
      <c r="AA343" s="47" t="s">
        <v>39</v>
      </c>
      <c r="AB343" s="48">
        <v>2</v>
      </c>
      <c r="AC343" s="47" t="s">
        <v>216</v>
      </c>
      <c r="AD343" s="48">
        <v>4</v>
      </c>
      <c r="AE343" s="48">
        <v>2.2000000000000002E-2</v>
      </c>
      <c r="AF343" s="48">
        <v>1</v>
      </c>
      <c r="AG343" s="48">
        <v>5.0000000000000001E-3</v>
      </c>
      <c r="AH343" s="48">
        <v>3</v>
      </c>
      <c r="AI343" s="48">
        <v>0.115</v>
      </c>
      <c r="AJ343" s="48">
        <v>0</v>
      </c>
      <c r="AK343" s="48">
        <v>0</v>
      </c>
      <c r="AL343" t="b">
        <f t="shared" ref="AL343" si="148">AP343=AC353</f>
        <v>1</v>
      </c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49">D12+D237+D342</f>
        <v>4058</v>
      </c>
      <c r="E344" s="36">
        <f t="shared" si="149"/>
        <v>153.68051399999999</v>
      </c>
      <c r="F344" s="36">
        <f t="shared" ref="F344:K344" si="150">F12+F237+F342</f>
        <v>3426</v>
      </c>
      <c r="G344" s="36">
        <f t="shared" si="150"/>
        <v>90.764742000000012</v>
      </c>
      <c r="H344" s="36">
        <f t="shared" si="150"/>
        <v>2684</v>
      </c>
      <c r="I344" s="36">
        <f t="shared" si="150"/>
        <v>57.148231000000003</v>
      </c>
      <c r="J344" s="36">
        <f t="shared" si="150"/>
        <v>489</v>
      </c>
      <c r="K344" s="36">
        <f t="shared" si="150"/>
        <v>49.549942000000001</v>
      </c>
      <c r="L344" s="14"/>
      <c r="Z344" s="47" t="s">
        <v>361</v>
      </c>
      <c r="AA344" s="47" t="s">
        <v>39</v>
      </c>
      <c r="AB344" s="48">
        <v>2</v>
      </c>
      <c r="AC344" s="47" t="s">
        <v>135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</row>
    <row r="345" spans="1:66" ht="17.25" customHeight="1" x14ac:dyDescent="0.25">
      <c r="J345" s="18"/>
      <c r="K345" s="19"/>
      <c r="Z345" s="47" t="s">
        <v>361</v>
      </c>
      <c r="AA345" s="47" t="s">
        <v>39</v>
      </c>
      <c r="AB345" s="48">
        <v>2</v>
      </c>
      <c r="AC345" s="47" t="s">
        <v>343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</row>
    <row r="346" spans="1:66" ht="17.25" customHeight="1" x14ac:dyDescent="0.25">
      <c r="D346" s="12"/>
      <c r="E346" s="12"/>
      <c r="Z346" s="47" t="s">
        <v>361</v>
      </c>
      <c r="AA346" s="47" t="s">
        <v>39</v>
      </c>
      <c r="AB346" s="48">
        <v>2</v>
      </c>
      <c r="AC346" s="47" t="s">
        <v>65</v>
      </c>
      <c r="AD346" s="48">
        <v>10</v>
      </c>
      <c r="AE346" s="48">
        <v>0.1105</v>
      </c>
      <c r="AF346" s="48">
        <v>10</v>
      </c>
      <c r="AG346" s="48">
        <v>0.1105</v>
      </c>
      <c r="AH346" s="48">
        <v>10</v>
      </c>
      <c r="AI346" s="48">
        <v>8.0500000000000002E-2</v>
      </c>
      <c r="AJ346" s="48">
        <v>1</v>
      </c>
      <c r="AK346" s="48">
        <v>1.4999999999999999E-2</v>
      </c>
    </row>
    <row r="347" spans="1:66" ht="17.25" customHeight="1" x14ac:dyDescent="0.25">
      <c r="D347" s="7"/>
      <c r="E347" s="7"/>
      <c r="Z347" s="47" t="s">
        <v>361</v>
      </c>
      <c r="AA347" s="47" t="s">
        <v>39</v>
      </c>
      <c r="AB347" s="48">
        <v>2</v>
      </c>
      <c r="AC347" s="47" t="s">
        <v>344</v>
      </c>
      <c r="AD347" s="48">
        <v>0</v>
      </c>
      <c r="AE347" s="48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</row>
    <row r="348" spans="1:66" ht="17.25" customHeight="1" x14ac:dyDescent="0.25">
      <c r="Z348" s="47" t="s">
        <v>362</v>
      </c>
      <c r="AA348" s="47" t="s">
        <v>39</v>
      </c>
      <c r="AB348" s="48">
        <v>2</v>
      </c>
      <c r="AC348" s="47" t="s">
        <v>176</v>
      </c>
      <c r="AD348" s="48">
        <v>1</v>
      </c>
      <c r="AE348" s="48">
        <v>0.01</v>
      </c>
      <c r="AF348" s="48">
        <v>1</v>
      </c>
      <c r="AG348" s="48">
        <v>0.01</v>
      </c>
      <c r="AH348" s="48">
        <v>5</v>
      </c>
      <c r="AI348" s="48">
        <v>2.7000000000000003E-2</v>
      </c>
      <c r="AJ348" s="48">
        <v>0</v>
      </c>
      <c r="AK348" s="48">
        <v>0</v>
      </c>
    </row>
    <row r="349" spans="1:66" ht="17.25" customHeight="1" x14ac:dyDescent="0.25">
      <c r="Z349" s="47" t="s">
        <v>364</v>
      </c>
      <c r="AA349" s="47" t="s">
        <v>39</v>
      </c>
      <c r="AB349" s="48">
        <v>2</v>
      </c>
      <c r="AC349" s="47" t="s">
        <v>345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</row>
    <row r="350" spans="1:66" ht="17.25" customHeight="1" x14ac:dyDescent="0.25">
      <c r="Z350" s="47" t="s">
        <v>361</v>
      </c>
      <c r="AA350" s="47" t="s">
        <v>39</v>
      </c>
      <c r="AB350" s="48">
        <v>2</v>
      </c>
      <c r="AC350" s="47" t="s">
        <v>18</v>
      </c>
      <c r="AD350" s="48">
        <v>2</v>
      </c>
      <c r="AE350" s="48">
        <v>1.0089999999999999</v>
      </c>
      <c r="AF350" s="48">
        <v>2</v>
      </c>
      <c r="AG350" s="48">
        <v>1.0089999999999999</v>
      </c>
      <c r="AH350" s="48">
        <v>9</v>
      </c>
      <c r="AI350" s="48">
        <v>0.31350000000000006</v>
      </c>
      <c r="AJ350" s="48">
        <v>0</v>
      </c>
      <c r="AK350" s="48">
        <v>0</v>
      </c>
    </row>
    <row r="351" spans="1:66" ht="17.25" customHeight="1" x14ac:dyDescent="0.25">
      <c r="Z351" s="47" t="s">
        <v>361</v>
      </c>
      <c r="AA351" s="47" t="s">
        <v>39</v>
      </c>
      <c r="AB351" s="48">
        <v>3</v>
      </c>
      <c r="AC351" s="47" t="s">
        <v>366</v>
      </c>
      <c r="AD351" s="48">
        <v>0</v>
      </c>
      <c r="AE351" s="48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</row>
    <row r="352" spans="1:66" ht="17.25" customHeight="1" x14ac:dyDescent="0.25">
      <c r="Z352" s="47" t="s">
        <v>361</v>
      </c>
      <c r="AA352" s="47" t="s">
        <v>39</v>
      </c>
      <c r="AB352" s="48">
        <v>3</v>
      </c>
      <c r="AC352" s="47" t="s">
        <v>19</v>
      </c>
      <c r="AD352" s="48">
        <v>35</v>
      </c>
      <c r="AE352" s="48">
        <v>0.77069999999999961</v>
      </c>
      <c r="AF352" s="48">
        <v>30</v>
      </c>
      <c r="AG352" s="48">
        <v>0.64234999999999998</v>
      </c>
      <c r="AH352" s="48">
        <v>25</v>
      </c>
      <c r="AI352" s="48">
        <v>0.47100000000000014</v>
      </c>
      <c r="AJ352" s="48">
        <v>0</v>
      </c>
      <c r="AK352" s="48">
        <v>0</v>
      </c>
    </row>
    <row r="353" spans="26:37" ht="17.25" customHeight="1" x14ac:dyDescent="0.25">
      <c r="Z353" s="48" t="s">
        <v>367</v>
      </c>
      <c r="AA353" s="48" t="s">
        <v>367</v>
      </c>
      <c r="AB353" s="48" t="s">
        <v>368</v>
      </c>
      <c r="AC353" s="48" t="s">
        <v>367</v>
      </c>
      <c r="AD353" s="48" t="s">
        <v>375</v>
      </c>
      <c r="AE353" s="48" t="s">
        <v>376</v>
      </c>
      <c r="AF353" s="48" t="s">
        <v>377</v>
      </c>
      <c r="AG353" s="48" t="s">
        <v>378</v>
      </c>
      <c r="AH353" s="48" t="s">
        <v>379</v>
      </c>
      <c r="AI353" s="48" t="s">
        <v>380</v>
      </c>
      <c r="AJ353" s="48" t="s">
        <v>381</v>
      </c>
      <c r="AK353" s="48" t="s">
        <v>382</v>
      </c>
    </row>
    <row r="354" spans="26:37" ht="17.25" customHeight="1" x14ac:dyDescent="0.25">
      <c r="AD354" s="38"/>
      <c r="AE354" s="38"/>
      <c r="AF354" s="38"/>
      <c r="AG354" s="38"/>
      <c r="AH354" s="38"/>
      <c r="AI354" s="38"/>
      <c r="AJ354" s="38"/>
      <c r="AK354" s="38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из БД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2014-12-30T10:56:41Z</dcterms:modified>
</cp:coreProperties>
</file>