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закл.договоров'!$A$3:$H$100</definedName>
  </definedNames>
  <calcPr calcId="152511"/>
</workbook>
</file>

<file path=xl/calcChain.xml><?xml version="1.0" encoding="utf-8"?>
<calcChain xmlns="http://schemas.openxmlformats.org/spreadsheetml/2006/main">
  <c r="D47" i="2" l="1"/>
  <c r="D7" i="2"/>
  <c r="G7" i="3" l="1"/>
  <c r="E47" i="2"/>
  <c r="F47" i="2"/>
  <c r="G47" i="2"/>
  <c r="H47" i="2"/>
  <c r="I47" i="2"/>
  <c r="J47" i="2"/>
  <c r="K47" i="2"/>
  <c r="E7" i="2"/>
  <c r="F7" i="2"/>
  <c r="G7" i="2"/>
  <c r="H7" i="2"/>
  <c r="I7" i="2"/>
  <c r="J7" i="2"/>
  <c r="K7" i="2"/>
  <c r="G45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4" i="3"/>
</calcChain>
</file>

<file path=xl/sharedStrings.xml><?xml version="1.0" encoding="utf-8"?>
<sst xmlns="http://schemas.openxmlformats.org/spreadsheetml/2006/main" count="455" uniqueCount="108">
  <si>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</si>
  <si>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</si>
  <si>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</si>
  <si>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</si>
  <si>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</si>
  <si>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</si>
  <si>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</si>
  <si>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</si>
  <si>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</si>
  <si>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</si>
  <si>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</si>
  <si>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</si>
  <si>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</si>
  <si>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</si>
  <si>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</si>
  <si>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</si>
  <si>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</si>
  <si>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</si>
  <si>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</si>
  <si>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</si>
  <si>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</si>
  <si>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</si>
  <si>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</si>
  <si>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</si>
  <si>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</si>
  <si>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</si>
  <si>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</si>
  <si>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</si>
  <si>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</si>
  <si>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</si>
  <si>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"Селезневская"</t>
  </si>
  <si>
    <t>ПС 35/10 кВ "Татановская"</t>
  </si>
  <si>
    <t>ПС 35/10 кВ "Серебряковская"</t>
  </si>
  <si>
    <t>4 месяца</t>
  </si>
  <si>
    <t>ПС 35/10 кВ "Сухотинская"</t>
  </si>
  <si>
    <t>ПС 110/35/10 кВ "Промышленная"</t>
  </si>
  <si>
    <t>ПС 110/10 кВ "Н. Лядинская"</t>
  </si>
  <si>
    <t>ПС 110/10кВ "Спасская"</t>
  </si>
  <si>
    <t>ПС 35/10 кВ "П. Марфинская"</t>
  </si>
  <si>
    <t>ПС 110/35/6 кВ "Рассказовская"</t>
  </si>
  <si>
    <t>ПС 110/35/10 кВ "Кузьминская"</t>
  </si>
  <si>
    <t xml:space="preserve"> ПС 110/10 кВ "М.Талинская"</t>
  </si>
  <si>
    <t>6 месяцев</t>
  </si>
  <si>
    <t>Сведения о деятельности филиала ОАО " МРСК Центра" - "Тамбовэнерго" по технологическому присоединению за январь месяц 2015 г.</t>
  </si>
  <si>
    <t>Пообъектная информация по заключенным договорам ТП за январь месяц 2015 г.</t>
  </si>
  <si>
    <t>ПС 35/10 кВ "Александровская"</t>
  </si>
  <si>
    <t>ПС 35/10 кВ "Саюкинская"</t>
  </si>
  <si>
    <t>ПС 35/10 кВ "Знаменская"</t>
  </si>
  <si>
    <t>ПС 35/10 кВ "Суравская"</t>
  </si>
  <si>
    <t>ПС 35/10 "Татановская"</t>
  </si>
  <si>
    <t>ПС 35/10кВ "П.Пригородная"</t>
  </si>
  <si>
    <t>ПС 35/10 кВ "П.Марфинская"</t>
  </si>
  <si>
    <t>ПС 35/10 "Селезневская"</t>
  </si>
  <si>
    <t>ПС 110/35/10 кВ "Комсомольская"</t>
  </si>
  <si>
    <t>ПС 110/10 кВ "Новолядинская"</t>
  </si>
  <si>
    <t>ПС 35/10 "Тулиновская"</t>
  </si>
  <si>
    <t>ПС 110/6 кВ "Тамбовская №8"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</si>
  <si>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</si>
  <si>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</si>
  <si>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</si>
  <si>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</si>
  <si>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"Вишневская"</t>
  </si>
  <si>
    <t>ПС 35/10 кВ "Устьинская "</t>
  </si>
  <si>
    <t>ПС 35/10 кВ "Дружба"</t>
  </si>
  <si>
    <t>ПС 35/10 кВ "Жидиловская"</t>
  </si>
  <si>
    <t>ПС 35/10 кВ "Кочетовская"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</si>
  <si>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</si>
  <si>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</si>
  <si>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</si>
  <si>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110/10 кВ "Новосеславинская"</t>
  </si>
  <si>
    <t>ПС 110/35/10 кВ "Волчковская"</t>
  </si>
  <si>
    <t>ПС 110/35/10 кВ "Хоботовская"</t>
  </si>
  <si>
    <t>12 месяцев</t>
  </si>
  <si>
    <t>ПС 110/35/10 кВ "Староюрьевская"</t>
  </si>
  <si>
    <t>ПС 35/10 кВ "Устьинская"</t>
  </si>
  <si>
    <t>ПС 35/10 кВ "Туголуковская"</t>
  </si>
  <si>
    <t>ПС 35/10 кВ "Березовская"</t>
  </si>
  <si>
    <t>ПС 35/10 кВ "Росляйская"</t>
  </si>
  <si>
    <t>ПС 35/10 кВ "Полетаевская"</t>
  </si>
  <si>
    <t>ПС 35/10 кВ "Бурнакская"</t>
  </si>
  <si>
    <t>ПС 35/10 кВ "Артемовская"</t>
  </si>
  <si>
    <t>ПС 110/35/10 кВ "М. Горьковская"</t>
  </si>
  <si>
    <t>ПС 110/35/10 кВ "Новая"</t>
  </si>
  <si>
    <t>ПС 110/35/10 кВ "Мордовская"</t>
  </si>
  <si>
    <t>ПС 110/35/10 кВ "Токаревская"</t>
  </si>
  <si>
    <t>ПС 110/35/10 кВ "Мучкапская"</t>
  </si>
  <si>
    <t>ПС 110/10 кВ "Шпикуловская"</t>
  </si>
  <si>
    <t>Тамбовэнерго</t>
  </si>
  <si>
    <t>ПС 35/10 кВ "Дегтянская"</t>
  </si>
  <si>
    <t>ПС 35/10 кВ "Ракшинская"</t>
  </si>
  <si>
    <t>ПС 35/10 кВ "Крюковская"</t>
  </si>
  <si>
    <t>ПС 35/10 кВ "Кулеватовская"</t>
  </si>
  <si>
    <t>ПС 35/10 кВ "Верхнеярославская"</t>
  </si>
  <si>
    <t>ПС 35/10 кВ "Кёршинская"</t>
  </si>
  <si>
    <t>ПС 35/10 кВ "Старотомниковская"</t>
  </si>
  <si>
    <t>ПС 35/10 кВ "Гагаринская"</t>
  </si>
  <si>
    <t>ПС 35/10 кВ "Егоровская"</t>
  </si>
  <si>
    <t>ПС 35/10 кВ "Бондарская"</t>
  </si>
  <si>
    <t>ПС 110/35/10 кВ "Сосновская"</t>
  </si>
  <si>
    <t>ПС 110/35/10 кВ "Граждановская"</t>
  </si>
  <si>
    <t xml:space="preserve"> 4 месяца</t>
  </si>
  <si>
    <t xml:space="preserve"> 6 месяцев</t>
  </si>
  <si>
    <t>ПС 35/10 кВ "Калаисская"</t>
  </si>
  <si>
    <t>ПС 110/35/10 кВ "Ковыльская"</t>
  </si>
  <si>
    <t>ПС 110/35/10 кВ "Инжавинская"</t>
  </si>
  <si>
    <t>ПС 110/35/10 кВ "Кирсановская"</t>
  </si>
  <si>
    <t>ПС 110/10 кВ "Иноковская"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</si>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</sst>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</cellStyleXfs>
  <cellXfs count="66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8" fillId="0" borderId="5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14" fontId="5" fillId="0" borderId="0" xfId="0" applyNumberFormat="1" applyFont="1"/>
    <xf numFmtId="1" fontId="5" fillId="0" borderId="0" xfId="0" applyNumberFormat="1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1" fontId="13" fillId="2" borderId="2" xfId="0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145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0" fillId="0" borderId="0" xfId="11" applyFont="1" applyFill="1" applyAlignment="1">
      <alignment horizontal="center" vertical="center" wrapText="1"/>
    </xf>
    <xf numFmtId="0" fontId="10" fillId="5" borderId="1" xfId="1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3" borderId="1" xfId="0" applyFont="1" applyFill="1" applyBorder="1" applyAlignment="1">
      <alignment vertical="top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0" fillId="0" borderId="1" xfId="46" applyFont="1" applyFill="1" applyBorder="1" applyAlignment="1">
      <alignment horizontal="center" vertical="center" wrapText="1"/>
    </xf>
    <xf numFmtId="2" fontId="5" fillId="0" borderId="1" xfId="14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5" fillId="0" borderId="1" xfId="142" applyNumberFormat="1" applyFont="1" applyFill="1" applyBorder="1" applyAlignment="1">
      <alignment horizontal="center" vertical="center" wrapText="1"/>
    </xf>
    <xf numFmtId="0" fontId="5" fillId="0" borderId="1" xfId="142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</cellXfs>
  <cellStyles count="462">
    <cellStyle name="20% - Акцент1 2" xfId="383"/>
    <cellStyle name="20% - Акцент1 2 2" xfId="384"/>
    <cellStyle name="20% - Акцент1 3" xfId="385"/>
    <cellStyle name="20% - Акцент2 2" xfId="386"/>
    <cellStyle name="20% - Акцент2 2 2" xfId="387"/>
    <cellStyle name="20% - Акцент2 3" xfId="388"/>
    <cellStyle name="20% - Акцент3 2" xfId="389"/>
    <cellStyle name="20% - Акцент3 2 2" xfId="390"/>
    <cellStyle name="20% - Акцент3 3" xfId="391"/>
    <cellStyle name="20% - Акцент4 2" xfId="392"/>
    <cellStyle name="20% - Акцент4 2 2" xfId="393"/>
    <cellStyle name="20% - Акцент4 3" xfId="394"/>
    <cellStyle name="20% - Акцент5 2" xfId="395"/>
    <cellStyle name="20% - Акцент5 2 2" xfId="396"/>
    <cellStyle name="20% - Акцент5 3" xfId="397"/>
    <cellStyle name="20% - Акцент6 2" xfId="398"/>
    <cellStyle name="20% - Акцент6 2 2" xfId="399"/>
    <cellStyle name="20% - Акцент6 3" xfId="400"/>
    <cellStyle name="40% - Акцент1 2" xfId="401"/>
    <cellStyle name="40% - Акцент1 2 2" xfId="402"/>
    <cellStyle name="40% - Акцент1 3" xfId="403"/>
    <cellStyle name="40% - Акцент2 2" xfId="404"/>
    <cellStyle name="40% - Акцент2 2 2" xfId="405"/>
    <cellStyle name="40% - Акцент2 3" xfId="406"/>
    <cellStyle name="40% - Акцент3 2" xfId="407"/>
    <cellStyle name="40% - Акцент3 2 2" xfId="408"/>
    <cellStyle name="40% - Акцент3 3" xfId="409"/>
    <cellStyle name="40% - Акцент4 2" xfId="410"/>
    <cellStyle name="40% - Акцент4 2 2" xfId="411"/>
    <cellStyle name="40% - Акцент4 3" xfId="412"/>
    <cellStyle name="40% - Акцент5 2" xfId="413"/>
    <cellStyle name="40% - Акцент5 2 2" xfId="414"/>
    <cellStyle name="40% - Акцент5 3" xfId="415"/>
    <cellStyle name="40% - Акцент6 2" xfId="416"/>
    <cellStyle name="40% - Акцент6 2 2" xfId="417"/>
    <cellStyle name="40% - Акцент6 3" xfId="418"/>
    <cellStyle name="60% - Акцент3 2" xfId="419"/>
    <cellStyle name="60% - Акцент4 2" xfId="420"/>
    <cellStyle name="60% - Акцент6 2" xfId="421"/>
    <cellStyle name="Гиперссылка 2" xfId="1"/>
    <cellStyle name="Денежный 2" xfId="260"/>
    <cellStyle name="Обычный" xfId="0" builtinId="0"/>
    <cellStyle name="Обычный 10" xfId="2"/>
    <cellStyle name="Обычный 100" xfId="3"/>
    <cellStyle name="Обычный 101" xfId="4"/>
    <cellStyle name="Обычный 101 10 2 2 2" xfId="255"/>
    <cellStyle name="Обычный 101 2" xfId="422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 2" xfId="423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 2" xfId="424"/>
    <cellStyle name="Обычный 120" xfId="24"/>
    <cellStyle name="Обычный 121" xfId="25"/>
    <cellStyle name="Обычный 13" xfId="26"/>
    <cellStyle name="Обычный 13 2" xfId="425"/>
    <cellStyle name="Обычный 14" xfId="27"/>
    <cellStyle name="Обычный 14 2" xfId="426"/>
    <cellStyle name="Обычный 15" xfId="28"/>
    <cellStyle name="Обычный 15 2" xfId="427"/>
    <cellStyle name="Обычный 158" xfId="29"/>
    <cellStyle name="Обычный 159" xfId="30"/>
    <cellStyle name="Обычный 16" xfId="31"/>
    <cellStyle name="Обычный 16 2" xfId="428"/>
    <cellStyle name="Обычный 161" xfId="32"/>
    <cellStyle name="Обычный 17" xfId="33"/>
    <cellStyle name="Обычный 17 2" xfId="429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 2" xfId="430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 2" xfId="431"/>
    <cellStyle name="Обычный 193" xfId="44"/>
    <cellStyle name="Обычный 194" xfId="45"/>
    <cellStyle name="Обычный 198" xfId="15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 2" xfId="432"/>
    <cellStyle name="Обычный 200" xfId="149"/>
    <cellStyle name="Обычный 201" xfId="151"/>
    <cellStyle name="Обычный 202" xfId="152"/>
    <cellStyle name="Обычный 203" xfId="153"/>
    <cellStyle name="Обычный 204" xfId="154"/>
    <cellStyle name="Обычный 206" xfId="148"/>
    <cellStyle name="Обычный 21" xfId="53"/>
    <cellStyle name="Обычный 21 2" xfId="433"/>
    <cellStyle name="Обычный 213" xfId="159"/>
    <cellStyle name="Обычный 214" xfId="160"/>
    <cellStyle name="Обычный 215" xfId="161"/>
    <cellStyle name="Обычный 216" xfId="162"/>
    <cellStyle name="Обычный 218" xfId="155"/>
    <cellStyle name="Обычный 219" xfId="163"/>
    <cellStyle name="Обычный 22" xfId="54"/>
    <cellStyle name="Обычный 22 2" xfId="434"/>
    <cellStyle name="Обычный 220" xfId="164"/>
    <cellStyle name="Обычный 222" xfId="158"/>
    <cellStyle name="Обычный 224" xfId="157"/>
    <cellStyle name="Обычный 225" xfId="156"/>
    <cellStyle name="Обычный 226" xfId="166"/>
    <cellStyle name="Обычный 227" xfId="167"/>
    <cellStyle name="Обычный 228" xfId="168"/>
    <cellStyle name="Обычный 229" xfId="169"/>
    <cellStyle name="Обычный 23" xfId="55"/>
    <cellStyle name="Обычный 23 2" xfId="435"/>
    <cellStyle name="Обычный 230" xfId="170"/>
    <cellStyle name="Обычный 232" xfId="172"/>
    <cellStyle name="Обычный 234" xfId="171"/>
    <cellStyle name="Обычный 235" xfId="173"/>
    <cellStyle name="Обычный 236" xfId="165"/>
    <cellStyle name="Обычный 24" xfId="56"/>
    <cellStyle name="Обычный 24 2" xfId="436"/>
    <cellStyle name="Обычный 247" xfId="175"/>
    <cellStyle name="Обычный 248" xfId="174"/>
    <cellStyle name="Обычный 25" xfId="57"/>
    <cellStyle name="Обычный 25 2" xfId="437"/>
    <cellStyle name="Обычный 26" xfId="58"/>
    <cellStyle name="Обычный 26 2" xfId="438"/>
    <cellStyle name="Обычный 27" xfId="59"/>
    <cellStyle name="Обычный 27 2" xfId="439"/>
    <cellStyle name="Обычный 28" xfId="60"/>
    <cellStyle name="Обычный 28 2" xfId="440"/>
    <cellStyle name="Обычный 29" xfId="61"/>
    <cellStyle name="Обычный 29 2" xfId="441"/>
    <cellStyle name="Обычный 3" xfId="62"/>
    <cellStyle name="Обычный 30" xfId="63"/>
    <cellStyle name="Обычный 30 2" xfId="442"/>
    <cellStyle name="Обычный 31" xfId="64"/>
    <cellStyle name="Обычный 31 2" xfId="443"/>
    <cellStyle name="Обычный 32" xfId="65"/>
    <cellStyle name="Обычный 32 2" xfId="444"/>
    <cellStyle name="Обычный 33" xfId="66"/>
    <cellStyle name="Обычный 33 2" xfId="445"/>
    <cellStyle name="Обычный 34" xfId="67"/>
    <cellStyle name="Обычный 34 2" xfId="446"/>
    <cellStyle name="Обычный 344" xfId="180"/>
    <cellStyle name="Обычный 345" xfId="179"/>
    <cellStyle name="Обычный 346" xfId="181"/>
    <cellStyle name="Обычный 348" xfId="182"/>
    <cellStyle name="Обычный 35" xfId="68"/>
    <cellStyle name="Обычный 35 2" xfId="447"/>
    <cellStyle name="Обычный 350" xfId="147"/>
    <cellStyle name="Обычный 351" xfId="184"/>
    <cellStyle name="Обычный 352" xfId="183"/>
    <cellStyle name="Обычный 353" xfId="176"/>
    <cellStyle name="Обычный 354" xfId="178"/>
    <cellStyle name="Обычный 356" xfId="177"/>
    <cellStyle name="Обычный 36" xfId="69"/>
    <cellStyle name="Обычный 36 2" xfId="448"/>
    <cellStyle name="Обычный 37" xfId="70"/>
    <cellStyle name="Обычный 37 2" xfId="449"/>
    <cellStyle name="Обычный 376" xfId="146"/>
    <cellStyle name="Обычный 38" xfId="71"/>
    <cellStyle name="Обычный 39" xfId="72"/>
    <cellStyle name="Обычный 39 2" xfId="450"/>
    <cellStyle name="Обычный 390" xfId="186"/>
    <cellStyle name="Обычный 391" xfId="185"/>
    <cellStyle name="Обычный 4" xfId="451"/>
    <cellStyle name="Обычный 4 2" xfId="452"/>
    <cellStyle name="Обычный 40" xfId="73"/>
    <cellStyle name="Обычный 403" xfId="188"/>
    <cellStyle name="Обычный 404" xfId="187"/>
    <cellStyle name="Обычный 406" xfId="189"/>
    <cellStyle name="Обычный 407" xfId="190"/>
    <cellStyle name="Обычный 408" xfId="191"/>
    <cellStyle name="Обычный 409" xfId="192"/>
    <cellStyle name="Обычный 41" xfId="74"/>
    <cellStyle name="Обычный 412" xfId="194"/>
    <cellStyle name="Обычный 413" xfId="193"/>
    <cellStyle name="Обычный 415" xfId="195"/>
    <cellStyle name="Обычный 416" xfId="201"/>
    <cellStyle name="Обычный 417" xfId="202"/>
    <cellStyle name="Обычный 418" xfId="200"/>
    <cellStyle name="Обычный 419" xfId="203"/>
    <cellStyle name="Обычный 42" xfId="75"/>
    <cellStyle name="Обычный 420" xfId="204"/>
    <cellStyle name="Обычный 422" xfId="199"/>
    <cellStyle name="Обычный 423" xfId="198"/>
    <cellStyle name="Обычный 425" xfId="205"/>
    <cellStyle name="Обычный 426" xfId="206"/>
    <cellStyle name="Обычный 428" xfId="210"/>
    <cellStyle name="Обычный 429" xfId="211"/>
    <cellStyle name="Обычный 43" xfId="76"/>
    <cellStyle name="Обычный 430" xfId="207"/>
    <cellStyle name="Обычный 431" xfId="208"/>
    <cellStyle name="Обычный 433" xfId="212"/>
    <cellStyle name="Обычный 434" xfId="209"/>
    <cellStyle name="Обычный 435" xfId="213"/>
    <cellStyle name="Обычный 436" xfId="214"/>
    <cellStyle name="Обычный 437" xfId="215"/>
    <cellStyle name="Обычный 44" xfId="77"/>
    <cellStyle name="Обычный 441" xfId="196"/>
    <cellStyle name="Обычный 445" xfId="197"/>
    <cellStyle name="Обычный 447" xfId="217"/>
    <cellStyle name="Обычный 448" xfId="216"/>
    <cellStyle name="Обычный 449" xfId="218"/>
    <cellStyle name="Обычный 45" xfId="78"/>
    <cellStyle name="Обычный 450" xfId="220"/>
    <cellStyle name="Обычный 451" xfId="219"/>
    <cellStyle name="Обычный 46" xfId="79"/>
    <cellStyle name="Обычный 47" xfId="80"/>
    <cellStyle name="Обычный 476" xfId="227"/>
    <cellStyle name="Обычный 477" xfId="228"/>
    <cellStyle name="Обычный 479" xfId="229"/>
    <cellStyle name="Обычный 48" xfId="81"/>
    <cellStyle name="Обычный 480" xfId="230"/>
    <cellStyle name="Обычный 481" xfId="226"/>
    <cellStyle name="Обычный 482" xfId="241"/>
    <cellStyle name="Обычный 483" xfId="232"/>
    <cellStyle name="Обычный 484" xfId="231"/>
    <cellStyle name="Обычный 485" xfId="225"/>
    <cellStyle name="Обычный 49" xfId="82"/>
    <cellStyle name="Обычный 493" xfId="223"/>
    <cellStyle name="Обычный 494" xfId="224"/>
    <cellStyle name="Обычный 496" xfId="233"/>
    <cellStyle name="Обычный 497" xfId="234"/>
    <cellStyle name="Обычный 499" xfId="235"/>
    <cellStyle name="Обычный 5" xfId="83"/>
    <cellStyle name="Обычный 5 2" xfId="84"/>
    <cellStyle name="Обычный 50" xfId="85"/>
    <cellStyle name="Обычный 500" xfId="236"/>
    <cellStyle name="Обычный 501" xfId="237"/>
    <cellStyle name="Обычный 502" xfId="238"/>
    <cellStyle name="Обычный 504" xfId="239"/>
    <cellStyle name="Обычный 505" xfId="240"/>
    <cellStyle name="Обычный 506" xfId="221"/>
    <cellStyle name="Обычный 507" xfId="222"/>
    <cellStyle name="Обычный 51" xfId="86"/>
    <cellStyle name="Обычный 51 2" xfId="453"/>
    <cellStyle name="Обычный 52" xfId="87"/>
    <cellStyle name="Обычный 52 2" xfId="454"/>
    <cellStyle name="Обычный 53" xfId="88"/>
    <cellStyle name="Обычный 531" xfId="243"/>
    <cellStyle name="Обычный 532" xfId="242"/>
    <cellStyle name="Обычный 54" xfId="89"/>
    <cellStyle name="Обычный 55" xfId="90"/>
    <cellStyle name="Обычный 56" xfId="91"/>
    <cellStyle name="Обычный 57" xfId="92"/>
    <cellStyle name="Обычный 570" xfId="247"/>
    <cellStyle name="Обычный 572" xfId="248"/>
    <cellStyle name="Обычный 573" xfId="249"/>
    <cellStyle name="Обычный 574" xfId="250"/>
    <cellStyle name="Обычный 575" xfId="251"/>
    <cellStyle name="Обычный 576" xfId="252"/>
    <cellStyle name="Обычный 577" xfId="253"/>
    <cellStyle name="Обычный 578" xfId="245"/>
    <cellStyle name="Обычный 579" xfId="246"/>
    <cellStyle name="Обычный 58" xfId="93"/>
    <cellStyle name="Обычный 59" xfId="94"/>
    <cellStyle name="Обычный 591" xfId="24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54"/>
    <cellStyle name="Обычный 63" xfId="100"/>
    <cellStyle name="Обычный 64" xfId="101"/>
    <cellStyle name="Обычный 643" xfId="256"/>
    <cellStyle name="Обычный 644" xfId="258"/>
    <cellStyle name="Обычный 645" xfId="257"/>
    <cellStyle name="Обычный 648" xfId="261"/>
    <cellStyle name="Обычный 65" xfId="102"/>
    <cellStyle name="Обычный 655" xfId="263"/>
    <cellStyle name="Обычный 657" xfId="262"/>
    <cellStyle name="Обычный 658" xfId="259"/>
    <cellStyle name="Обычный 66" xfId="103"/>
    <cellStyle name="Обычный 67" xfId="104"/>
    <cellStyle name="Обычный 671" xfId="294"/>
    <cellStyle name="Обычный 672" xfId="293"/>
    <cellStyle name="Обычный 673" xfId="295"/>
    <cellStyle name="Обычный 674" xfId="296"/>
    <cellStyle name="Обычный 675" xfId="297"/>
    <cellStyle name="Обычный 676" xfId="298"/>
    <cellStyle name="Обычный 678" xfId="299"/>
    <cellStyle name="Обычный 68" xfId="105"/>
    <cellStyle name="Обычный 680" xfId="300"/>
    <cellStyle name="Обычный 681" xfId="301"/>
    <cellStyle name="Обычный 682" xfId="320"/>
    <cellStyle name="Обычный 683" xfId="302"/>
    <cellStyle name="Обычный 684" xfId="303"/>
    <cellStyle name="Обычный 685" xfId="282"/>
    <cellStyle name="Обычный 686" xfId="290"/>
    <cellStyle name="Обычный 687" xfId="265"/>
    <cellStyle name="Обычный 688" xfId="266"/>
    <cellStyle name="Обычный 689" xfId="267"/>
    <cellStyle name="Обычный 69" xfId="106"/>
    <cellStyle name="Обычный 690" xfId="268"/>
    <cellStyle name="Обычный 691" xfId="269"/>
    <cellStyle name="Обычный 693" xfId="270"/>
    <cellStyle name="Обычный 696" xfId="271"/>
    <cellStyle name="Обычный 697" xfId="272"/>
    <cellStyle name="Обычный 699" xfId="275"/>
    <cellStyle name="Обычный 7" xfId="107"/>
    <cellStyle name="Обычный 7 2" xfId="108"/>
    <cellStyle name="Обычный 70" xfId="109"/>
    <cellStyle name="Обычный 700" xfId="274"/>
    <cellStyle name="Обычный 701" xfId="278"/>
    <cellStyle name="Обычный 702" xfId="279"/>
    <cellStyle name="Обычный 703" xfId="281"/>
    <cellStyle name="Обычный 704" xfId="280"/>
    <cellStyle name="Обычный 705" xfId="289"/>
    <cellStyle name="Обычный 706" xfId="264"/>
    <cellStyle name="Обычный 707" xfId="292"/>
    <cellStyle name="Обычный 708" xfId="291"/>
    <cellStyle name="Обычный 71" xfId="110"/>
    <cellStyle name="Обычный 710" xfId="304"/>
    <cellStyle name="Обычный 711" xfId="305"/>
    <cellStyle name="Обычный 713" xfId="306"/>
    <cellStyle name="Обычный 714" xfId="307"/>
    <cellStyle name="Обычный 715" xfId="310"/>
    <cellStyle name="Обычный 716" xfId="309"/>
    <cellStyle name="Обычный 719" xfId="311"/>
    <cellStyle name="Обычный 72" xfId="111"/>
    <cellStyle name="Обычный 720" xfId="316"/>
    <cellStyle name="Обычный 721" xfId="315"/>
    <cellStyle name="Обычный 722" xfId="317"/>
    <cellStyle name="Обычный 723" xfId="273"/>
    <cellStyle name="Обычный 724" xfId="277"/>
    <cellStyle name="Обычный 726" xfId="284"/>
    <cellStyle name="Обычный 727" xfId="283"/>
    <cellStyle name="Обычный 728" xfId="276"/>
    <cellStyle name="Обычный 729" xfId="286"/>
    <cellStyle name="Обычный 73" xfId="112"/>
    <cellStyle name="Обычный 730" xfId="285"/>
    <cellStyle name="Обычный 731" xfId="288"/>
    <cellStyle name="Обычный 732" xfId="287"/>
    <cellStyle name="Обычный 733" xfId="313"/>
    <cellStyle name="Обычный 734" xfId="312"/>
    <cellStyle name="Обычный 739" xfId="308"/>
    <cellStyle name="Обычный 74" xfId="113"/>
    <cellStyle name="Обычный 740" xfId="314"/>
    <cellStyle name="Обычный 741" xfId="318"/>
    <cellStyle name="Обычный 742" xfId="319"/>
    <cellStyle name="Обычный 743" xfId="326"/>
    <cellStyle name="Обычный 744" xfId="335"/>
    <cellStyle name="Обычный 745" xfId="321"/>
    <cellStyle name="Обычный 746" xfId="322"/>
    <cellStyle name="Обычный 747" xfId="323"/>
    <cellStyle name="Обычный 748" xfId="324"/>
    <cellStyle name="Обычный 749" xfId="325"/>
    <cellStyle name="Обычный 75" xfId="114"/>
    <cellStyle name="Обычный 750" xfId="327"/>
    <cellStyle name="Обычный 751" xfId="331"/>
    <cellStyle name="Обычный 752" xfId="330"/>
    <cellStyle name="Обычный 754" xfId="332"/>
    <cellStyle name="Обычный 757" xfId="333"/>
    <cellStyle name="Обычный 758" xfId="334"/>
    <cellStyle name="Обычный 759" xfId="336"/>
    <cellStyle name="Обычный 76" xfId="115"/>
    <cellStyle name="Обычный 760" xfId="329"/>
    <cellStyle name="Обычный 762" xfId="328"/>
    <cellStyle name="Обычный 763" xfId="337"/>
    <cellStyle name="Обычный 764" xfId="338"/>
    <cellStyle name="Обычный 766" xfId="341"/>
    <cellStyle name="Обычный 767" xfId="342"/>
    <cellStyle name="Обычный 768" xfId="350"/>
    <cellStyle name="Обычный 769" xfId="349"/>
    <cellStyle name="Обычный 77" xfId="116"/>
    <cellStyle name="Обычный 771" xfId="351"/>
    <cellStyle name="Обычный 773" xfId="353"/>
    <cellStyle name="Обычный 774" xfId="354"/>
    <cellStyle name="Обычный 775" xfId="355"/>
    <cellStyle name="Обычный 776" xfId="356"/>
    <cellStyle name="Обычный 777" xfId="352"/>
    <cellStyle name="Обычный 778" xfId="358"/>
    <cellStyle name="Обычный 779" xfId="357"/>
    <cellStyle name="Обычный 78" xfId="117"/>
    <cellStyle name="Обычный 780" xfId="348"/>
    <cellStyle name="Обычный 782" xfId="344"/>
    <cellStyle name="Обычный 783" xfId="343"/>
    <cellStyle name="Обычный 784" xfId="371"/>
    <cellStyle name="Обычный 785" xfId="370"/>
    <cellStyle name="Обычный 786" xfId="373"/>
    <cellStyle name="Обычный 787" xfId="374"/>
    <cellStyle name="Обычный 788" xfId="375"/>
    <cellStyle name="Обычный 789" xfId="376"/>
    <cellStyle name="Обычный 79" xfId="118"/>
    <cellStyle name="Обычный 790" xfId="377"/>
    <cellStyle name="Обычный 791" xfId="145"/>
    <cellStyle name="Обычный 792" xfId="372"/>
    <cellStyle name="Обычный 793" xfId="366"/>
    <cellStyle name="Обычный 794" xfId="339"/>
    <cellStyle name="Обычный 795" xfId="340"/>
    <cellStyle name="Обычный 796" xfId="345"/>
    <cellStyle name="Обычный 797" xfId="346"/>
    <cellStyle name="Обычный 798" xfId="347"/>
    <cellStyle name="Обычный 799" xfId="359"/>
    <cellStyle name="Обычный 8" xfId="119"/>
    <cellStyle name="Обычный 8 2" xfId="455"/>
    <cellStyle name="Обычный 80" xfId="120"/>
    <cellStyle name="Обычный 800" xfId="360"/>
    <cellStyle name="Обычный 801" xfId="361"/>
    <cellStyle name="Обычный 802" xfId="362"/>
    <cellStyle name="Обычный 803" xfId="363"/>
    <cellStyle name="Обычный 806" xfId="364"/>
    <cellStyle name="Обычный 807" xfId="365"/>
    <cellStyle name="Обычный 808" xfId="368"/>
    <cellStyle name="Обычный 809" xfId="369"/>
    <cellStyle name="Обычный 81" xfId="121"/>
    <cellStyle name="Обычный 810" xfId="367"/>
    <cellStyle name="Обычный 811" xfId="382"/>
    <cellStyle name="Обычный 812" xfId="381"/>
    <cellStyle name="Обычный 815" xfId="379"/>
    <cellStyle name="Обычный 816" xfId="378"/>
    <cellStyle name="Обычный 817" xfId="380"/>
    <cellStyle name="Обычный 82" xfId="122"/>
    <cellStyle name="Обычный 83" xfId="123"/>
    <cellStyle name="Обычный 84" xfId="124"/>
    <cellStyle name="Обычный 85" xfId="125"/>
    <cellStyle name="Обычный 85 2" xfId="456"/>
    <cellStyle name="Обычный 86" xfId="126"/>
    <cellStyle name="Обычный 86 2" xfId="457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римечание 2" xfId="458"/>
    <cellStyle name="Примечание 2 2" xfId="459"/>
    <cellStyle name="Примечание 3" xfId="460"/>
    <cellStyle name="Примечание 3 2" xfId="461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5</xdr:col>
          <xdr:colOff>819150</xdr:colOff>
          <xdr:row>1</xdr:row>
          <xdr:rowOff>0</xdr:rowOff>
        </xdr:to>
        <xdr:pic>
          <xdr:nvPicPr>
            <xdr:cNvPr id="3276" name="Рисунок 1"/>
            <xdr:cNvPicPr>
              <a:picLocks noChangeAspect="1" noChangeArrowheads="1"/>
              <a:extLst>
                <a:ext uri="{84589F7E-364E-4C9E-8A38-B11213B215E9}">
                  <a14:cameraTool cellRange="$K$881:$M$881" spid="_x0000_s32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467350" y="0"/>
              <a:ext cx="181927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D47" sqref="D47"/>
    </sheetView>
  </sheetViews>
  <sheetFormatPr defaultRowHeight="15" x14ac:dyDescent="0.25"/>
  <cols>
    <col min="1" max="1" width="40.140625" style="1" customWidth="1"/>
    <col min="2" max="2" width="6.5703125" style="1" customWidth="1"/>
    <col min="3" max="3" width="41.28515625" style="13" customWidth="1"/>
    <col min="4" max="4" width="9.140625" style="1" customWidth="1"/>
    <col min="5" max="5" width="11.7109375" style="1" customWidth="1"/>
    <col min="6" max="6" width="9.140625" style="1" customWidth="1"/>
    <col min="7" max="7" width="10.140625" style="1" customWidth="1"/>
    <col min="8" max="8" width="9.140625" style="1"/>
    <col min="9" max="9" width="10.85546875" style="1" customWidth="1"/>
    <col min="10" max="10" width="9.140625" style="1"/>
    <col min="11" max="11" width="18.7109375" style="1" customWidth="1"/>
    <col min="12" max="16384" width="9.140625" style="1"/>
  </cols>
  <sheetData>
    <row r="1" spans="1:12" x14ac:dyDescent="0.25">
      <c r="H1" s="62" t="s">
        <v>16</v>
      </c>
      <c r="I1" s="62"/>
      <c r="J1" s="62"/>
      <c r="K1" s="62"/>
    </row>
    <row r="2" spans="1:12" x14ac:dyDescent="0.25">
      <c r="A2" s="2" t="s">
        <v>43</v>
      </c>
      <c r="B2" s="2"/>
      <c r="D2" s="2"/>
      <c r="E2" s="15"/>
      <c r="F2" s="2"/>
      <c r="G2" s="2"/>
      <c r="H2" s="2"/>
      <c r="I2" s="16"/>
      <c r="J2" s="2"/>
      <c r="K2" s="2"/>
    </row>
    <row r="3" spans="1:12" ht="15.75" thickBot="1" x14ac:dyDescent="0.3">
      <c r="C3" s="3"/>
      <c r="D3" s="2"/>
      <c r="E3" s="15"/>
      <c r="F3" s="2"/>
      <c r="G3" s="2"/>
      <c r="H3" s="2"/>
      <c r="I3" s="16"/>
      <c r="J3" s="2"/>
      <c r="K3" s="2"/>
    </row>
    <row r="4" spans="1:12" ht="15.75" customHeight="1" thickBot="1" x14ac:dyDescent="0.3">
      <c r="A4" s="63" t="s">
        <v>2</v>
      </c>
      <c r="B4" s="17"/>
      <c r="C4" s="63" t="s">
        <v>15</v>
      </c>
      <c r="D4" s="61" t="s">
        <v>3</v>
      </c>
      <c r="E4" s="61"/>
      <c r="F4" s="61" t="s">
        <v>4</v>
      </c>
      <c r="G4" s="61"/>
      <c r="H4" s="61" t="s">
        <v>5</v>
      </c>
      <c r="I4" s="65"/>
      <c r="J4" s="61" t="s">
        <v>6</v>
      </c>
      <c r="K4" s="61"/>
    </row>
    <row r="5" spans="1:12" ht="46.5" customHeight="1" thickBot="1" x14ac:dyDescent="0.3">
      <c r="A5" s="64"/>
      <c r="B5" s="18" t="s">
        <v>19</v>
      </c>
      <c r="C5" s="64"/>
      <c r="D5" s="61"/>
      <c r="E5" s="61"/>
      <c r="F5" s="61"/>
      <c r="G5" s="61"/>
      <c r="H5" s="61"/>
      <c r="I5" s="65"/>
      <c r="J5" s="61"/>
      <c r="K5" s="61"/>
    </row>
    <row r="6" spans="1:12" x14ac:dyDescent="0.25">
      <c r="A6" s="64"/>
      <c r="B6" s="18"/>
      <c r="C6" s="64"/>
      <c r="D6" s="19" t="s">
        <v>7</v>
      </c>
      <c r="E6" s="19" t="s">
        <v>8</v>
      </c>
      <c r="F6" s="19" t="s">
        <v>7</v>
      </c>
      <c r="G6" s="19" t="s">
        <v>8</v>
      </c>
      <c r="H6" s="19" t="s">
        <v>7</v>
      </c>
      <c r="I6" s="20" t="s">
        <v>8</v>
      </c>
      <c r="J6" s="19" t="s">
        <v>7</v>
      </c>
      <c r="K6" s="19" t="s">
        <v>8</v>
      </c>
    </row>
    <row r="7" spans="1:12" s="36" customFormat="1" ht="14.25" x14ac:dyDescent="0.2">
      <c r="A7" s="39"/>
      <c r="B7" s="39"/>
      <c r="C7" s="40" t="s">
        <v>17</v>
      </c>
      <c r="D7" s="41">
        <f>SUM(D8:D46)</f>
        <v>67</v>
      </c>
      <c r="E7" s="41">
        <f t="shared" ref="E7:K7" si="0">SUM(E8:E46)</f>
        <v>0.78020500000000015</v>
      </c>
      <c r="F7" s="41">
        <f t="shared" si="0"/>
        <v>55</v>
      </c>
      <c r="G7" s="41">
        <f t="shared" si="0"/>
        <v>0.57228000000000012</v>
      </c>
      <c r="H7" s="41">
        <f t="shared" si="0"/>
        <v>36</v>
      </c>
      <c r="I7" s="41">
        <f t="shared" si="0"/>
        <v>0.35190000000000005</v>
      </c>
      <c r="J7" s="41">
        <f t="shared" si="0"/>
        <v>4</v>
      </c>
      <c r="K7" s="41">
        <f t="shared" si="0"/>
        <v>0.11140000000000001</v>
      </c>
      <c r="L7" s="42"/>
    </row>
    <row r="8" spans="1:12" s="21" customFormat="1" ht="15.75" x14ac:dyDescent="0.25">
      <c r="A8" s="10" t="s">
        <v>87</v>
      </c>
      <c r="B8" s="11">
        <v>1</v>
      </c>
      <c r="C8" s="23" t="s">
        <v>28</v>
      </c>
      <c r="D8" s="10">
        <v>7</v>
      </c>
      <c r="E8" s="10">
        <v>0.105</v>
      </c>
      <c r="F8" s="10">
        <v>6</v>
      </c>
      <c r="G8" s="10">
        <v>0.09</v>
      </c>
      <c r="H8" s="10">
        <v>2</v>
      </c>
      <c r="I8" s="10">
        <v>2.4E-2</v>
      </c>
      <c r="J8" s="10">
        <v>1</v>
      </c>
      <c r="K8" s="10">
        <v>1.4999999999999999E-2</v>
      </c>
    </row>
    <row r="9" spans="1:12" s="21" customFormat="1" ht="15.75" x14ac:dyDescent="0.25">
      <c r="A9" s="10" t="s">
        <v>87</v>
      </c>
      <c r="B9" s="11">
        <v>2</v>
      </c>
      <c r="C9" s="23" t="s">
        <v>45</v>
      </c>
      <c r="D9" s="10">
        <v>0</v>
      </c>
      <c r="E9" s="10">
        <v>0</v>
      </c>
      <c r="F9" s="10">
        <v>0</v>
      </c>
      <c r="G9" s="10">
        <v>0</v>
      </c>
      <c r="H9" s="10">
        <v>2</v>
      </c>
      <c r="I9" s="10">
        <v>0.02</v>
      </c>
      <c r="J9" s="10">
        <v>0</v>
      </c>
      <c r="K9" s="10">
        <v>0</v>
      </c>
    </row>
    <row r="10" spans="1:12" s="9" customFormat="1" ht="15.75" x14ac:dyDescent="0.25">
      <c r="A10" s="10" t="s">
        <v>87</v>
      </c>
      <c r="B10" s="11">
        <v>3</v>
      </c>
      <c r="C10" s="10" t="s">
        <v>29</v>
      </c>
      <c r="D10" s="10">
        <v>1</v>
      </c>
      <c r="E10" s="10">
        <v>0.01</v>
      </c>
      <c r="F10" s="10">
        <v>2</v>
      </c>
      <c r="G10" s="10">
        <v>4.5999999999999999E-2</v>
      </c>
      <c r="H10" s="10">
        <v>2</v>
      </c>
      <c r="I10" s="10">
        <v>1.26E-2</v>
      </c>
      <c r="J10" s="10">
        <v>0</v>
      </c>
      <c r="K10" s="10">
        <v>0</v>
      </c>
    </row>
    <row r="11" spans="1:12" s="9" customFormat="1" ht="15.75" x14ac:dyDescent="0.25">
      <c r="A11" s="10" t="s">
        <v>87</v>
      </c>
      <c r="B11" s="11">
        <v>4</v>
      </c>
      <c r="C11" s="10" t="s">
        <v>30</v>
      </c>
      <c r="D11" s="10">
        <v>1</v>
      </c>
      <c r="E11" s="10">
        <v>0.01</v>
      </c>
      <c r="F11" s="10">
        <v>1</v>
      </c>
      <c r="G11" s="10">
        <v>0.01</v>
      </c>
      <c r="H11" s="10">
        <v>2</v>
      </c>
      <c r="I11" s="10">
        <v>1.7000000000000001E-2</v>
      </c>
      <c r="J11" s="10">
        <v>0</v>
      </c>
      <c r="K11" s="10">
        <v>0</v>
      </c>
    </row>
    <row r="12" spans="1:12" s="9" customFormat="1" ht="15.75" x14ac:dyDescent="0.25">
      <c r="A12" s="10" t="s">
        <v>87</v>
      </c>
      <c r="B12" s="11">
        <v>5</v>
      </c>
      <c r="C12" s="10" t="s">
        <v>32</v>
      </c>
      <c r="D12" s="10">
        <v>1</v>
      </c>
      <c r="E12" s="10">
        <v>1.4999999999999999E-2</v>
      </c>
      <c r="F12" s="10">
        <v>1</v>
      </c>
      <c r="G12" s="10">
        <v>1.4999999999999999E-2</v>
      </c>
      <c r="H12" s="10">
        <v>1</v>
      </c>
      <c r="I12" s="10">
        <v>0.01</v>
      </c>
      <c r="J12" s="10">
        <v>0</v>
      </c>
      <c r="K12" s="10">
        <v>0</v>
      </c>
    </row>
    <row r="13" spans="1:12" s="9" customFormat="1" ht="15.75" x14ac:dyDescent="0.25">
      <c r="A13" s="10" t="s">
        <v>87</v>
      </c>
      <c r="B13" s="11">
        <v>6</v>
      </c>
      <c r="C13" s="12" t="s">
        <v>31</v>
      </c>
      <c r="D13" s="10">
        <v>2</v>
      </c>
      <c r="E13" s="10">
        <v>0.03</v>
      </c>
      <c r="F13" s="10">
        <v>1</v>
      </c>
      <c r="G13" s="10">
        <v>0.01</v>
      </c>
      <c r="H13" s="10">
        <v>1</v>
      </c>
      <c r="I13" s="10">
        <v>6.3E-3</v>
      </c>
      <c r="J13" s="10">
        <v>0</v>
      </c>
      <c r="K13" s="10">
        <v>0</v>
      </c>
    </row>
    <row r="14" spans="1:12" s="9" customFormat="1" ht="15.75" x14ac:dyDescent="0.25">
      <c r="A14" s="10" t="s">
        <v>87</v>
      </c>
      <c r="B14" s="11">
        <v>7</v>
      </c>
      <c r="C14" s="12" t="s">
        <v>26</v>
      </c>
      <c r="D14" s="10">
        <v>1</v>
      </c>
      <c r="E14" s="10">
        <v>6.3E-3</v>
      </c>
      <c r="F14" s="10">
        <v>2</v>
      </c>
      <c r="G14" s="10">
        <v>1.1299999999999999E-2</v>
      </c>
      <c r="H14" s="10">
        <v>4</v>
      </c>
      <c r="I14" s="10">
        <v>0.04</v>
      </c>
      <c r="J14" s="10">
        <v>0</v>
      </c>
      <c r="K14" s="10">
        <v>0</v>
      </c>
    </row>
    <row r="15" spans="1:12" s="9" customFormat="1" ht="15.75" x14ac:dyDescent="0.25">
      <c r="A15" s="10" t="s">
        <v>87</v>
      </c>
      <c r="B15" s="11">
        <v>8</v>
      </c>
      <c r="C15" s="12" t="s">
        <v>46</v>
      </c>
      <c r="D15" s="10">
        <v>1</v>
      </c>
      <c r="E15" s="10">
        <v>1.34E-2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1.34E-2</v>
      </c>
    </row>
    <row r="16" spans="1:12" s="9" customFormat="1" ht="15.75" x14ac:dyDescent="0.25">
      <c r="A16" s="10" t="s">
        <v>87</v>
      </c>
      <c r="B16" s="11">
        <v>9</v>
      </c>
      <c r="C16" s="12" t="s">
        <v>24</v>
      </c>
      <c r="D16" s="10">
        <v>2</v>
      </c>
      <c r="E16" s="10">
        <v>2.5000000000000001E-2</v>
      </c>
      <c r="F16" s="10">
        <v>2</v>
      </c>
      <c r="G16" s="10">
        <v>2.5000000000000001E-2</v>
      </c>
      <c r="H16" s="10">
        <v>3</v>
      </c>
      <c r="I16" s="10">
        <v>2.7E-2</v>
      </c>
      <c r="J16" s="10">
        <v>0</v>
      </c>
      <c r="K16" s="10">
        <v>0</v>
      </c>
    </row>
    <row r="17" spans="1:11" s="9" customFormat="1" ht="15.75" x14ac:dyDescent="0.25">
      <c r="A17" s="10" t="s">
        <v>87</v>
      </c>
      <c r="B17" s="11">
        <v>10</v>
      </c>
      <c r="C17" s="12" t="s">
        <v>38</v>
      </c>
      <c r="D17" s="10">
        <v>2</v>
      </c>
      <c r="E17" s="10">
        <v>0.03</v>
      </c>
      <c r="F17" s="10">
        <v>2</v>
      </c>
      <c r="G17" s="10">
        <v>0.03</v>
      </c>
      <c r="H17" s="10">
        <v>0</v>
      </c>
      <c r="I17" s="10">
        <v>0</v>
      </c>
      <c r="J17" s="10">
        <v>0</v>
      </c>
      <c r="K17" s="10">
        <v>0</v>
      </c>
    </row>
    <row r="18" spans="1:11" s="9" customFormat="1" ht="15.75" x14ac:dyDescent="0.25">
      <c r="A18" s="10" t="s">
        <v>87</v>
      </c>
      <c r="B18" s="11">
        <v>11</v>
      </c>
      <c r="C18" s="12" t="s">
        <v>34</v>
      </c>
      <c r="D18" s="10">
        <v>2</v>
      </c>
      <c r="E18" s="10">
        <v>0.01</v>
      </c>
      <c r="F18" s="10">
        <v>1</v>
      </c>
      <c r="G18" s="10">
        <v>5.0000000000000001E-3</v>
      </c>
      <c r="H18" s="10">
        <v>0</v>
      </c>
      <c r="I18" s="10">
        <v>0</v>
      </c>
      <c r="J18" s="10">
        <v>0</v>
      </c>
      <c r="K18" s="10">
        <v>0</v>
      </c>
    </row>
    <row r="19" spans="1:11" s="9" customFormat="1" ht="15.75" x14ac:dyDescent="0.25">
      <c r="A19" s="10" t="s">
        <v>87</v>
      </c>
      <c r="B19" s="11">
        <v>12</v>
      </c>
      <c r="C19" s="12" t="s">
        <v>47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0.06</v>
      </c>
      <c r="J19" s="10">
        <v>0</v>
      </c>
      <c r="K19" s="10">
        <v>0</v>
      </c>
    </row>
    <row r="20" spans="1:11" ht="15.75" x14ac:dyDescent="0.25">
      <c r="A20" s="10" t="s">
        <v>87</v>
      </c>
      <c r="B20" s="11">
        <v>13</v>
      </c>
      <c r="C20" s="12" t="s">
        <v>48</v>
      </c>
      <c r="D20" s="10">
        <v>1</v>
      </c>
      <c r="E20" s="10">
        <v>5.0000000000000001E-3</v>
      </c>
      <c r="F20" s="10">
        <v>1</v>
      </c>
      <c r="G20" s="10">
        <v>5.0000000000000001E-3</v>
      </c>
      <c r="H20" s="10">
        <v>0</v>
      </c>
      <c r="I20" s="10">
        <v>0</v>
      </c>
      <c r="J20" s="10">
        <v>0</v>
      </c>
      <c r="K20" s="10">
        <v>0</v>
      </c>
    </row>
    <row r="21" spans="1:11" s="21" customFormat="1" ht="15.75" x14ac:dyDescent="0.25">
      <c r="A21" s="10" t="s">
        <v>87</v>
      </c>
      <c r="B21" s="11">
        <v>14</v>
      </c>
      <c r="C21" s="22" t="s">
        <v>57</v>
      </c>
      <c r="D21" s="12">
        <v>1</v>
      </c>
      <c r="E21" s="12">
        <v>1.4E-2</v>
      </c>
      <c r="F21" s="12">
        <v>1</v>
      </c>
      <c r="G21" s="12">
        <v>1.2E-2</v>
      </c>
      <c r="H21" s="12">
        <v>4</v>
      </c>
      <c r="I21" s="10">
        <v>2.1000000000000001E-2</v>
      </c>
      <c r="J21" s="12">
        <v>0</v>
      </c>
      <c r="K21" s="10">
        <v>0</v>
      </c>
    </row>
    <row r="22" spans="1:11" s="21" customFormat="1" ht="15.75" x14ac:dyDescent="0.25">
      <c r="A22" s="10" t="s">
        <v>87</v>
      </c>
      <c r="B22" s="11">
        <v>15</v>
      </c>
      <c r="C22" s="10" t="s">
        <v>58</v>
      </c>
      <c r="D22" s="12">
        <v>7</v>
      </c>
      <c r="E22" s="12">
        <v>6.6000000000000003E-2</v>
      </c>
      <c r="F22" s="12">
        <v>1</v>
      </c>
      <c r="G22" s="12">
        <v>1.2E-2</v>
      </c>
      <c r="H22" s="12">
        <v>3</v>
      </c>
      <c r="I22" s="10">
        <v>1.4999999999999999E-2</v>
      </c>
      <c r="J22" s="12">
        <v>0</v>
      </c>
      <c r="K22" s="12">
        <v>0</v>
      </c>
    </row>
    <row r="23" spans="1:11" s="9" customFormat="1" ht="15.75" x14ac:dyDescent="0.25">
      <c r="A23" s="10" t="s">
        <v>87</v>
      </c>
      <c r="B23" s="11">
        <v>16</v>
      </c>
      <c r="C23" s="22" t="s">
        <v>59</v>
      </c>
      <c r="D23" s="12">
        <v>19</v>
      </c>
      <c r="E23" s="10">
        <v>2.528E-2</v>
      </c>
      <c r="F23" s="12">
        <v>17</v>
      </c>
      <c r="G23" s="24">
        <v>2.528E-2</v>
      </c>
      <c r="H23" s="12">
        <v>0</v>
      </c>
      <c r="I23" s="10">
        <v>0</v>
      </c>
      <c r="J23" s="12">
        <v>0</v>
      </c>
      <c r="K23" s="12">
        <v>0</v>
      </c>
    </row>
    <row r="24" spans="1:11" s="9" customFormat="1" ht="15.75" x14ac:dyDescent="0.25">
      <c r="A24" s="10" t="s">
        <v>87</v>
      </c>
      <c r="B24" s="11">
        <v>17</v>
      </c>
      <c r="C24" s="25" t="s">
        <v>60</v>
      </c>
      <c r="D24" s="12">
        <v>1</v>
      </c>
      <c r="E24" s="12">
        <v>5.0000000000000001E-3</v>
      </c>
      <c r="F24" s="12">
        <v>0</v>
      </c>
      <c r="G24" s="10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9" customFormat="1" ht="15.75" x14ac:dyDescent="0.25">
      <c r="A25" s="10" t="s">
        <v>87</v>
      </c>
      <c r="B25" s="11">
        <v>18</v>
      </c>
      <c r="C25" s="22" t="s">
        <v>61</v>
      </c>
      <c r="D25" s="12">
        <v>0</v>
      </c>
      <c r="E25" s="10">
        <v>0</v>
      </c>
      <c r="F25" s="12">
        <v>0</v>
      </c>
      <c r="G25" s="12">
        <v>0</v>
      </c>
      <c r="H25" s="12">
        <v>1</v>
      </c>
      <c r="I25" s="10">
        <v>6.0000000000000001E-3</v>
      </c>
      <c r="J25" s="12">
        <v>0</v>
      </c>
      <c r="K25" s="12">
        <v>0</v>
      </c>
    </row>
    <row r="26" spans="1:11" s="9" customFormat="1" ht="15.75" x14ac:dyDescent="0.25">
      <c r="A26" s="10" t="s">
        <v>87</v>
      </c>
      <c r="B26" s="11">
        <v>19</v>
      </c>
      <c r="C26" s="10" t="s">
        <v>62</v>
      </c>
      <c r="D26" s="12">
        <v>0</v>
      </c>
      <c r="E26" s="12">
        <v>0</v>
      </c>
      <c r="F26" s="12">
        <v>3</v>
      </c>
      <c r="G26" s="12">
        <v>2.9000000000000001E-2</v>
      </c>
      <c r="H26" s="12">
        <v>2</v>
      </c>
      <c r="I26" s="10">
        <v>0.01</v>
      </c>
      <c r="J26" s="12">
        <v>0</v>
      </c>
      <c r="K26" s="12">
        <v>0</v>
      </c>
    </row>
    <row r="27" spans="1:11" ht="15.75" x14ac:dyDescent="0.25">
      <c r="A27" s="10" t="s">
        <v>87</v>
      </c>
      <c r="B27" s="11">
        <v>20</v>
      </c>
      <c r="C27" s="10" t="s">
        <v>63</v>
      </c>
      <c r="D27" s="12">
        <v>0</v>
      </c>
      <c r="E27" s="10">
        <v>0</v>
      </c>
      <c r="F27" s="12">
        <v>1</v>
      </c>
      <c r="G27" s="12">
        <v>1.4E-2</v>
      </c>
      <c r="H27" s="12">
        <v>0</v>
      </c>
      <c r="I27" s="10">
        <v>0</v>
      </c>
      <c r="J27" s="12">
        <v>0</v>
      </c>
      <c r="K27" s="12">
        <v>0</v>
      </c>
    </row>
    <row r="28" spans="1:11" ht="15.75" x14ac:dyDescent="0.25">
      <c r="A28" s="10" t="s">
        <v>87</v>
      </c>
      <c r="B28" s="11">
        <v>21</v>
      </c>
      <c r="C28" s="10" t="s">
        <v>64</v>
      </c>
      <c r="D28" s="12">
        <v>0</v>
      </c>
      <c r="E28" s="12">
        <v>0</v>
      </c>
      <c r="F28" s="12">
        <v>0</v>
      </c>
      <c r="G28" s="10">
        <v>0</v>
      </c>
      <c r="H28" s="12">
        <v>2</v>
      </c>
      <c r="I28" s="12">
        <v>1.4999999999999999E-2</v>
      </c>
      <c r="J28" s="12">
        <v>0</v>
      </c>
      <c r="K28" s="12">
        <v>0</v>
      </c>
    </row>
    <row r="29" spans="1:11" ht="15.75" x14ac:dyDescent="0.25">
      <c r="A29" s="10" t="s">
        <v>87</v>
      </c>
      <c r="B29" s="11">
        <v>22</v>
      </c>
      <c r="C29" s="26" t="s">
        <v>65</v>
      </c>
      <c r="D29" s="12">
        <v>1</v>
      </c>
      <c r="E29" s="12">
        <v>5.0000000000000001E-3</v>
      </c>
      <c r="F29" s="12">
        <v>0</v>
      </c>
      <c r="G29" s="10">
        <v>0</v>
      </c>
      <c r="H29" s="12">
        <v>0</v>
      </c>
      <c r="I29" s="10">
        <v>0</v>
      </c>
      <c r="J29" s="12">
        <v>0</v>
      </c>
      <c r="K29" s="12">
        <v>0</v>
      </c>
    </row>
    <row r="30" spans="1:11" s="21" customFormat="1" ht="15.75" x14ac:dyDescent="0.25">
      <c r="A30" s="10" t="s">
        <v>87</v>
      </c>
      <c r="B30" s="11">
        <v>23</v>
      </c>
      <c r="C30" s="23" t="s">
        <v>75</v>
      </c>
      <c r="D30" s="10">
        <v>1</v>
      </c>
      <c r="E30" s="10">
        <v>2.2499999999999999E-4</v>
      </c>
      <c r="F30" s="10">
        <v>3</v>
      </c>
      <c r="G30" s="10">
        <v>5.45E-3</v>
      </c>
      <c r="H30" s="10">
        <v>0</v>
      </c>
      <c r="I30" s="10">
        <v>0</v>
      </c>
      <c r="J30" s="10">
        <v>0</v>
      </c>
      <c r="K30" s="10">
        <v>0</v>
      </c>
    </row>
    <row r="31" spans="1:11" s="21" customFormat="1" ht="15.75" x14ac:dyDescent="0.25">
      <c r="A31" s="10" t="s">
        <v>87</v>
      </c>
      <c r="B31" s="11">
        <v>24</v>
      </c>
      <c r="C31" s="23" t="s">
        <v>76</v>
      </c>
      <c r="D31" s="10">
        <v>1</v>
      </c>
      <c r="E31" s="10">
        <v>5.0000000000000001E-3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s="9" customFormat="1" ht="15.75" x14ac:dyDescent="0.25">
      <c r="A32" s="10" t="s">
        <v>87</v>
      </c>
      <c r="B32" s="11">
        <v>25</v>
      </c>
      <c r="C32" s="12" t="s">
        <v>77</v>
      </c>
      <c r="D32" s="10">
        <v>1</v>
      </c>
      <c r="E32" s="10">
        <v>3.0000000000000001E-3</v>
      </c>
      <c r="F32" s="10">
        <v>1</v>
      </c>
      <c r="G32" s="10">
        <v>2.5000000000000001E-4</v>
      </c>
      <c r="H32" s="10">
        <v>1</v>
      </c>
      <c r="I32" s="10">
        <v>6.0000000000000001E-3</v>
      </c>
      <c r="J32" s="10">
        <v>0</v>
      </c>
      <c r="K32" s="10">
        <v>0</v>
      </c>
    </row>
    <row r="33" spans="1:11" ht="30" customHeight="1" x14ac:dyDescent="0.25">
      <c r="A33" s="10" t="s">
        <v>87</v>
      </c>
      <c r="B33" s="11">
        <v>26</v>
      </c>
      <c r="C33" s="23" t="s">
        <v>78</v>
      </c>
      <c r="D33" s="12">
        <v>1</v>
      </c>
      <c r="E33" s="12">
        <v>3.0000000000000001E-3</v>
      </c>
      <c r="F33" s="10">
        <v>0</v>
      </c>
      <c r="G33" s="10">
        <v>0</v>
      </c>
      <c r="H33" s="31">
        <v>0</v>
      </c>
      <c r="I33" s="31">
        <v>0</v>
      </c>
      <c r="J33" s="10">
        <v>0</v>
      </c>
      <c r="K33" s="10">
        <v>0</v>
      </c>
    </row>
    <row r="34" spans="1:11" ht="30" customHeight="1" x14ac:dyDescent="0.25">
      <c r="A34" s="10" t="s">
        <v>87</v>
      </c>
      <c r="B34" s="11">
        <v>27</v>
      </c>
      <c r="C34" s="23" t="s">
        <v>79</v>
      </c>
      <c r="D34" s="12">
        <v>1</v>
      </c>
      <c r="E34" s="12">
        <v>0.15</v>
      </c>
      <c r="F34" s="10">
        <v>1</v>
      </c>
      <c r="G34" s="10">
        <v>0.15</v>
      </c>
      <c r="H34" s="31">
        <v>0</v>
      </c>
      <c r="I34" s="31">
        <v>0</v>
      </c>
      <c r="J34" s="10">
        <v>0</v>
      </c>
      <c r="K34" s="10">
        <v>0</v>
      </c>
    </row>
    <row r="35" spans="1:11" ht="30" customHeight="1" x14ac:dyDescent="0.25">
      <c r="A35" s="10" t="s">
        <v>87</v>
      </c>
      <c r="B35" s="11">
        <v>28</v>
      </c>
      <c r="C35" s="23" t="s">
        <v>80</v>
      </c>
      <c r="D35" s="12">
        <v>2</v>
      </c>
      <c r="E35" s="12">
        <v>2.7E-2</v>
      </c>
      <c r="F35" s="10">
        <v>1</v>
      </c>
      <c r="G35" s="10">
        <v>1.2E-2</v>
      </c>
      <c r="H35" s="31">
        <v>0</v>
      </c>
      <c r="I35" s="31">
        <v>0</v>
      </c>
      <c r="J35" s="10">
        <v>0</v>
      </c>
      <c r="K35" s="10">
        <v>0</v>
      </c>
    </row>
    <row r="36" spans="1:11" ht="15.75" x14ac:dyDescent="0.25">
      <c r="A36" s="10" t="s">
        <v>87</v>
      </c>
      <c r="B36" s="11">
        <v>29</v>
      </c>
      <c r="C36" s="10" t="s">
        <v>88</v>
      </c>
      <c r="D36" s="31">
        <v>2</v>
      </c>
      <c r="E36" s="31">
        <v>0.126</v>
      </c>
      <c r="F36" s="31">
        <v>0</v>
      </c>
      <c r="G36" s="31">
        <v>0</v>
      </c>
      <c r="H36" s="31">
        <v>0</v>
      </c>
      <c r="I36" s="31">
        <v>0</v>
      </c>
      <c r="J36" s="31">
        <v>1</v>
      </c>
      <c r="K36" s="31">
        <v>6.3E-2</v>
      </c>
    </row>
    <row r="37" spans="1:11" ht="15.75" x14ac:dyDescent="0.25">
      <c r="A37" s="10" t="s">
        <v>87</v>
      </c>
      <c r="B37" s="11">
        <v>30</v>
      </c>
      <c r="C37" s="23" t="s">
        <v>89</v>
      </c>
      <c r="D37" s="31">
        <v>1</v>
      </c>
      <c r="E37" s="31">
        <v>6.0000000000000001E-3</v>
      </c>
      <c r="F37" s="31">
        <v>1</v>
      </c>
      <c r="G37" s="31">
        <v>6.0000000000000001E-3</v>
      </c>
      <c r="H37" s="31">
        <v>0</v>
      </c>
      <c r="I37" s="31">
        <v>0</v>
      </c>
      <c r="J37" s="31">
        <v>0</v>
      </c>
      <c r="K37" s="31">
        <v>0</v>
      </c>
    </row>
    <row r="38" spans="1:11" ht="15.75" x14ac:dyDescent="0.25">
      <c r="A38" s="10" t="s">
        <v>87</v>
      </c>
      <c r="B38" s="11">
        <v>31</v>
      </c>
      <c r="C38" s="23" t="s">
        <v>90</v>
      </c>
      <c r="D38" s="31">
        <v>2</v>
      </c>
      <c r="E38" s="31">
        <v>0.02</v>
      </c>
      <c r="F38" s="31">
        <v>4</v>
      </c>
      <c r="G38" s="31">
        <v>3.3999999999999996E-2</v>
      </c>
      <c r="H38" s="31">
        <v>1</v>
      </c>
      <c r="I38" s="31">
        <v>1.2E-2</v>
      </c>
      <c r="J38" s="31">
        <v>0</v>
      </c>
      <c r="K38" s="31">
        <v>0</v>
      </c>
    </row>
    <row r="39" spans="1:11" ht="15.75" x14ac:dyDescent="0.25">
      <c r="A39" s="10" t="s">
        <v>87</v>
      </c>
      <c r="B39" s="11">
        <v>32</v>
      </c>
      <c r="C39" s="23" t="s">
        <v>91</v>
      </c>
      <c r="D39" s="31">
        <v>3</v>
      </c>
      <c r="E39" s="31">
        <v>4.4999999999999998E-2</v>
      </c>
      <c r="F39" s="31">
        <v>1</v>
      </c>
      <c r="G39" s="31">
        <v>1.4999999999999999E-2</v>
      </c>
      <c r="H39" s="31">
        <v>1</v>
      </c>
      <c r="I39" s="31">
        <v>1.4999999999999999E-2</v>
      </c>
      <c r="J39" s="31">
        <v>0</v>
      </c>
      <c r="K39" s="31">
        <v>0</v>
      </c>
    </row>
    <row r="40" spans="1:11" ht="15.75" x14ac:dyDescent="0.25">
      <c r="A40" s="10" t="s">
        <v>87</v>
      </c>
      <c r="B40" s="11">
        <v>33</v>
      </c>
      <c r="C40" s="23" t="s">
        <v>92</v>
      </c>
      <c r="D40" s="31">
        <v>1</v>
      </c>
      <c r="E40" s="31">
        <v>5.0000000000000001E-3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</row>
    <row r="41" spans="1:11" ht="15.75" x14ac:dyDescent="0.25">
      <c r="A41" s="10" t="s">
        <v>87</v>
      </c>
      <c r="B41" s="11">
        <v>34</v>
      </c>
      <c r="C41" s="23" t="s">
        <v>93</v>
      </c>
      <c r="D41" s="31">
        <v>1</v>
      </c>
      <c r="E41" s="31">
        <v>1.4999999999999999E-2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</row>
    <row r="42" spans="1:11" ht="15.75" x14ac:dyDescent="0.25">
      <c r="A42" s="10" t="s">
        <v>87</v>
      </c>
      <c r="B42" s="11">
        <v>35</v>
      </c>
      <c r="C42" s="23" t="s">
        <v>94</v>
      </c>
      <c r="D42" s="31">
        <v>0</v>
      </c>
      <c r="E42" s="31">
        <v>0</v>
      </c>
      <c r="F42" s="31">
        <v>0</v>
      </c>
      <c r="G42" s="31">
        <v>0</v>
      </c>
      <c r="H42" s="31">
        <v>1</v>
      </c>
      <c r="I42" s="31">
        <v>1.4999999999999999E-2</v>
      </c>
      <c r="J42" s="31">
        <v>0</v>
      </c>
      <c r="K42" s="31">
        <v>0</v>
      </c>
    </row>
    <row r="43" spans="1:11" ht="15.75" x14ac:dyDescent="0.25">
      <c r="A43" s="10" t="s">
        <v>87</v>
      </c>
      <c r="B43" s="11">
        <v>36</v>
      </c>
      <c r="C43" s="23" t="s">
        <v>95</v>
      </c>
      <c r="D43" s="31">
        <v>0</v>
      </c>
      <c r="E43" s="31">
        <v>0</v>
      </c>
      <c r="F43" s="31">
        <v>0</v>
      </c>
      <c r="G43" s="31">
        <v>0</v>
      </c>
      <c r="H43" s="31">
        <v>1</v>
      </c>
      <c r="I43" s="31">
        <v>0.01</v>
      </c>
      <c r="J43" s="31">
        <v>0</v>
      </c>
      <c r="K43" s="31">
        <v>0</v>
      </c>
    </row>
    <row r="44" spans="1:11" ht="15.75" x14ac:dyDescent="0.25">
      <c r="A44" s="10" t="s">
        <v>87</v>
      </c>
      <c r="B44" s="11">
        <v>37</v>
      </c>
      <c r="C44" s="23" t="s">
        <v>96</v>
      </c>
      <c r="D44" s="31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0.01</v>
      </c>
      <c r="J44" s="31">
        <v>0</v>
      </c>
      <c r="K44" s="31">
        <v>0</v>
      </c>
    </row>
    <row r="45" spans="1:11" ht="15.75" x14ac:dyDescent="0.25">
      <c r="A45" s="10" t="s">
        <v>87</v>
      </c>
      <c r="B45" s="11">
        <v>38</v>
      </c>
      <c r="C45" s="23" t="s">
        <v>97</v>
      </c>
      <c r="D45" s="31">
        <v>0</v>
      </c>
      <c r="E45" s="31">
        <v>0</v>
      </c>
      <c r="F45" s="31">
        <v>1</v>
      </c>
      <c r="G45" s="31">
        <v>0.01</v>
      </c>
      <c r="H45" s="31">
        <v>0</v>
      </c>
      <c r="I45" s="31">
        <v>0</v>
      </c>
      <c r="J45" s="31">
        <v>0</v>
      </c>
      <c r="K45" s="31">
        <v>0</v>
      </c>
    </row>
    <row r="46" spans="1:11" ht="15.75" x14ac:dyDescent="0.25">
      <c r="A46" s="10" t="s">
        <v>87</v>
      </c>
      <c r="B46" s="11">
        <v>39</v>
      </c>
      <c r="C46" s="10" t="s">
        <v>102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</v>
      </c>
      <c r="K46" s="31">
        <v>0.02</v>
      </c>
    </row>
    <row r="47" spans="1:11" s="38" customFormat="1" ht="15.75" x14ac:dyDescent="0.2">
      <c r="A47" s="34" t="s">
        <v>87</v>
      </c>
      <c r="B47" s="37"/>
      <c r="C47" s="37" t="s">
        <v>18</v>
      </c>
      <c r="D47" s="35">
        <f>SUM(D48:D75)</f>
        <v>54</v>
      </c>
      <c r="E47" s="35">
        <f t="shared" ref="E47:K47" si="1">SUM(E48:E75)</f>
        <v>24.933140000000002</v>
      </c>
      <c r="F47" s="35">
        <f t="shared" si="1"/>
        <v>42</v>
      </c>
      <c r="G47" s="35">
        <f t="shared" si="1"/>
        <v>1.27237</v>
      </c>
      <c r="H47" s="35">
        <f t="shared" si="1"/>
        <v>47</v>
      </c>
      <c r="I47" s="35">
        <f t="shared" si="1"/>
        <v>0.97236000000000011</v>
      </c>
      <c r="J47" s="35">
        <f t="shared" si="1"/>
        <v>8</v>
      </c>
      <c r="K47" s="35">
        <f t="shared" si="1"/>
        <v>4.2615000000000007</v>
      </c>
    </row>
    <row r="48" spans="1:11" s="9" customFormat="1" ht="15.75" x14ac:dyDescent="0.25">
      <c r="A48" s="10" t="s">
        <v>87</v>
      </c>
      <c r="B48" s="11">
        <v>1</v>
      </c>
      <c r="C48" s="12" t="s">
        <v>22</v>
      </c>
      <c r="D48" s="12">
        <v>4</v>
      </c>
      <c r="E48" s="12">
        <v>4.6300000000000001E-2</v>
      </c>
      <c r="F48" s="12">
        <v>3</v>
      </c>
      <c r="G48" s="12">
        <v>3.6299999999999999E-2</v>
      </c>
      <c r="H48" s="12">
        <v>2</v>
      </c>
      <c r="I48" s="12">
        <v>0.08</v>
      </c>
      <c r="J48" s="12">
        <v>0</v>
      </c>
      <c r="K48" s="12">
        <v>0</v>
      </c>
    </row>
    <row r="49" spans="1:11" s="9" customFormat="1" ht="15.75" x14ac:dyDescent="0.25">
      <c r="A49" s="10" t="s">
        <v>87</v>
      </c>
      <c r="B49" s="11">
        <v>2</v>
      </c>
      <c r="C49" s="12" t="s">
        <v>23</v>
      </c>
      <c r="D49" s="12">
        <v>4</v>
      </c>
      <c r="E49" s="12">
        <v>0.84770000000000001</v>
      </c>
      <c r="F49" s="12">
        <v>1</v>
      </c>
      <c r="G49" s="12">
        <v>1.4999999999999999E-2</v>
      </c>
      <c r="H49" s="12">
        <v>7</v>
      </c>
      <c r="I49" s="12">
        <v>7.0999999999999994E-2</v>
      </c>
      <c r="J49" s="12">
        <v>1</v>
      </c>
      <c r="K49" s="12">
        <v>3.5000000000000003E-2</v>
      </c>
    </row>
    <row r="50" spans="1:11" s="9" customFormat="1" ht="15.75" x14ac:dyDescent="0.25">
      <c r="A50" s="10" t="s">
        <v>87</v>
      </c>
      <c r="B50" s="11">
        <v>3</v>
      </c>
      <c r="C50" s="12" t="s">
        <v>21</v>
      </c>
      <c r="D50" s="12">
        <v>15</v>
      </c>
      <c r="E50" s="12">
        <v>0.14599999999999999</v>
      </c>
      <c r="F50" s="12">
        <v>13</v>
      </c>
      <c r="G50" s="12">
        <v>0.14599999999999999</v>
      </c>
      <c r="H50" s="12">
        <v>7</v>
      </c>
      <c r="I50" s="12">
        <v>0.15129999999999999</v>
      </c>
      <c r="J50" s="12">
        <v>3</v>
      </c>
      <c r="K50" s="12">
        <v>0.11</v>
      </c>
    </row>
    <row r="51" spans="1:11" s="9" customFormat="1" ht="15.75" x14ac:dyDescent="0.25">
      <c r="A51" s="10" t="s">
        <v>87</v>
      </c>
      <c r="B51" s="11">
        <v>4</v>
      </c>
      <c r="C51" s="10" t="s">
        <v>39</v>
      </c>
      <c r="D51" s="12">
        <v>1</v>
      </c>
      <c r="E51" s="12">
        <v>1.2E-2</v>
      </c>
      <c r="F51" s="12">
        <v>0</v>
      </c>
      <c r="G51" s="12">
        <v>0</v>
      </c>
      <c r="H51" s="12">
        <v>1</v>
      </c>
      <c r="I51" s="12">
        <v>8.0000000000000002E-3</v>
      </c>
      <c r="J51" s="12">
        <v>0</v>
      </c>
      <c r="K51" s="12">
        <v>0</v>
      </c>
    </row>
    <row r="52" spans="1:11" s="9" customFormat="1" ht="15.75" x14ac:dyDescent="0.25">
      <c r="A52" s="10" t="s">
        <v>87</v>
      </c>
      <c r="B52" s="11">
        <v>5</v>
      </c>
      <c r="C52" s="10" t="s">
        <v>40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</row>
    <row r="53" spans="1:11" s="9" customFormat="1" ht="15.75" x14ac:dyDescent="0.25">
      <c r="A53" s="10" t="s">
        <v>87</v>
      </c>
      <c r="B53" s="11">
        <v>6</v>
      </c>
      <c r="C53" s="12" t="s">
        <v>41</v>
      </c>
      <c r="D53" s="12">
        <v>0</v>
      </c>
      <c r="E53" s="12">
        <v>0</v>
      </c>
      <c r="F53" s="12">
        <v>0</v>
      </c>
      <c r="G53" s="12">
        <v>0</v>
      </c>
      <c r="H53" s="12">
        <v>1</v>
      </c>
      <c r="I53" s="12">
        <v>6.0000000000000001E-3</v>
      </c>
      <c r="J53" s="12">
        <v>0</v>
      </c>
      <c r="K53" s="12">
        <v>0</v>
      </c>
    </row>
    <row r="54" spans="1:11" s="9" customFormat="1" ht="15.75" x14ac:dyDescent="0.25">
      <c r="A54" s="10" t="s">
        <v>87</v>
      </c>
      <c r="B54" s="11">
        <v>7</v>
      </c>
      <c r="C54" s="10" t="s">
        <v>27</v>
      </c>
      <c r="D54" s="12">
        <v>0</v>
      </c>
      <c r="E54" s="12">
        <v>0</v>
      </c>
      <c r="F54" s="12">
        <v>1</v>
      </c>
      <c r="G54" s="12">
        <v>1.4999999999999999E-2</v>
      </c>
      <c r="H54" s="12">
        <v>3</v>
      </c>
      <c r="I54" s="12">
        <v>1.6299999999999999E-2</v>
      </c>
      <c r="J54" s="12">
        <v>0</v>
      </c>
      <c r="K54" s="12">
        <v>0</v>
      </c>
    </row>
    <row r="55" spans="1:11" s="9" customFormat="1" ht="15.75" x14ac:dyDescent="0.25">
      <c r="A55" s="10" t="s">
        <v>87</v>
      </c>
      <c r="B55" s="11">
        <v>8</v>
      </c>
      <c r="C55" s="10" t="s">
        <v>25</v>
      </c>
      <c r="D55" s="12">
        <v>4</v>
      </c>
      <c r="E55" s="12">
        <v>5.2999999999999999E-2</v>
      </c>
      <c r="F55" s="12">
        <v>3</v>
      </c>
      <c r="G55" s="12">
        <v>4.2999999999999997E-2</v>
      </c>
      <c r="H55" s="12">
        <v>14</v>
      </c>
      <c r="I55" s="12">
        <v>0.59960000000000002</v>
      </c>
      <c r="J55" s="12">
        <v>1</v>
      </c>
      <c r="K55" s="12">
        <v>3.2</v>
      </c>
    </row>
    <row r="56" spans="1:11" ht="15.75" x14ac:dyDescent="0.25">
      <c r="A56" s="10" t="s">
        <v>87</v>
      </c>
      <c r="B56" s="11">
        <v>9</v>
      </c>
      <c r="C56" s="10" t="s">
        <v>36</v>
      </c>
      <c r="D56" s="12">
        <v>2</v>
      </c>
      <c r="E56" s="12">
        <v>1.1299999999999999E-2</v>
      </c>
      <c r="F56" s="12">
        <v>2</v>
      </c>
      <c r="G56" s="12">
        <v>1.1299999999999999E-2</v>
      </c>
      <c r="H56" s="12">
        <v>0</v>
      </c>
      <c r="I56" s="12">
        <v>0</v>
      </c>
      <c r="J56" s="12">
        <v>0</v>
      </c>
      <c r="K56" s="12">
        <v>0</v>
      </c>
    </row>
    <row r="57" spans="1:11" ht="15.75" x14ac:dyDescent="0.25">
      <c r="A57" s="10" t="s">
        <v>87</v>
      </c>
      <c r="B57" s="11">
        <v>10</v>
      </c>
      <c r="C57" s="12" t="s">
        <v>37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pans="1:11" ht="15.75" x14ac:dyDescent="0.25">
      <c r="A58" s="10" t="s">
        <v>87</v>
      </c>
      <c r="B58" s="11">
        <v>11</v>
      </c>
      <c r="C58" s="27" t="s">
        <v>66</v>
      </c>
      <c r="D58" s="12">
        <v>1</v>
      </c>
      <c r="E58" s="12">
        <v>5.0000000000000001E-3</v>
      </c>
      <c r="F58" s="12">
        <v>0</v>
      </c>
      <c r="G58" s="10">
        <v>0</v>
      </c>
      <c r="H58" s="12">
        <v>1</v>
      </c>
      <c r="I58" s="12">
        <v>5.0000000000000001E-3</v>
      </c>
      <c r="J58" s="12">
        <v>0</v>
      </c>
      <c r="K58" s="12">
        <v>0</v>
      </c>
    </row>
    <row r="59" spans="1:11" ht="15.75" x14ac:dyDescent="0.25">
      <c r="A59" s="10" t="s">
        <v>87</v>
      </c>
      <c r="B59" s="11">
        <v>12</v>
      </c>
      <c r="C59" s="28" t="s">
        <v>67</v>
      </c>
      <c r="D59" s="12">
        <v>1</v>
      </c>
      <c r="E59" s="10">
        <v>0.08</v>
      </c>
      <c r="F59" s="12">
        <v>0</v>
      </c>
      <c r="G59" s="10">
        <v>0</v>
      </c>
      <c r="H59" s="12">
        <v>0</v>
      </c>
      <c r="I59" s="10">
        <v>0</v>
      </c>
      <c r="J59" s="12">
        <v>0</v>
      </c>
      <c r="K59" s="12">
        <v>0</v>
      </c>
    </row>
    <row r="60" spans="1:11" ht="15.75" x14ac:dyDescent="0.25">
      <c r="A60" s="10" t="s">
        <v>87</v>
      </c>
      <c r="B60" s="11">
        <v>13</v>
      </c>
      <c r="C60" s="29" t="s">
        <v>68</v>
      </c>
      <c r="D60" s="12">
        <v>1</v>
      </c>
      <c r="E60" s="24">
        <v>0.01</v>
      </c>
      <c r="F60" s="12">
        <v>2</v>
      </c>
      <c r="G60" s="12">
        <v>0.02</v>
      </c>
      <c r="H60" s="12">
        <v>0</v>
      </c>
      <c r="I60" s="10">
        <v>0</v>
      </c>
      <c r="J60" s="12">
        <v>0</v>
      </c>
      <c r="K60" s="12">
        <v>0</v>
      </c>
    </row>
    <row r="61" spans="1:11" ht="15.75" x14ac:dyDescent="0.25">
      <c r="A61" s="10" t="s">
        <v>87</v>
      </c>
      <c r="B61" s="11">
        <v>14</v>
      </c>
      <c r="C61" s="30" t="s">
        <v>69</v>
      </c>
      <c r="D61" s="12">
        <v>0</v>
      </c>
      <c r="E61" s="12">
        <v>0</v>
      </c>
      <c r="F61" s="12">
        <v>2</v>
      </c>
      <c r="G61" s="32">
        <v>0.3</v>
      </c>
      <c r="H61" s="12">
        <v>0</v>
      </c>
      <c r="I61" s="10">
        <v>0</v>
      </c>
      <c r="J61" s="12">
        <v>0</v>
      </c>
      <c r="K61" s="10">
        <v>0</v>
      </c>
    </row>
    <row r="62" spans="1:11" ht="15.75" x14ac:dyDescent="0.25">
      <c r="A62" s="10" t="s">
        <v>87</v>
      </c>
      <c r="B62" s="11">
        <v>15</v>
      </c>
      <c r="C62" s="30" t="s">
        <v>70</v>
      </c>
      <c r="D62" s="12">
        <v>2</v>
      </c>
      <c r="E62" s="24">
        <v>2.7E-2</v>
      </c>
      <c r="F62" s="12">
        <v>0</v>
      </c>
      <c r="G62" s="10">
        <v>0</v>
      </c>
      <c r="H62" s="12">
        <v>0</v>
      </c>
      <c r="I62" s="10">
        <v>0</v>
      </c>
      <c r="J62" s="12">
        <v>0</v>
      </c>
      <c r="K62" s="12">
        <v>0</v>
      </c>
    </row>
    <row r="63" spans="1:11" ht="15.75" x14ac:dyDescent="0.25">
      <c r="A63" s="10" t="s">
        <v>87</v>
      </c>
      <c r="B63" s="11">
        <v>16</v>
      </c>
      <c r="C63" s="10" t="s">
        <v>71</v>
      </c>
      <c r="D63" s="12">
        <v>1</v>
      </c>
      <c r="E63" s="10">
        <v>1.2E-2</v>
      </c>
      <c r="F63" s="12">
        <v>2</v>
      </c>
      <c r="G63" s="12">
        <v>0.3</v>
      </c>
      <c r="H63" s="12">
        <v>0</v>
      </c>
      <c r="I63" s="10">
        <v>0</v>
      </c>
      <c r="J63" s="12">
        <v>0</v>
      </c>
      <c r="K63" s="10">
        <v>0</v>
      </c>
    </row>
    <row r="64" spans="1:11" s="9" customFormat="1" ht="15.75" x14ac:dyDescent="0.25">
      <c r="A64" s="10" t="s">
        <v>87</v>
      </c>
      <c r="B64" s="11">
        <v>17</v>
      </c>
      <c r="C64" s="12" t="s">
        <v>81</v>
      </c>
      <c r="D64" s="10">
        <v>0</v>
      </c>
      <c r="E64" s="10">
        <v>0</v>
      </c>
      <c r="F64" s="12">
        <v>1</v>
      </c>
      <c r="G64" s="12">
        <v>0.01</v>
      </c>
      <c r="H64" s="12">
        <v>1</v>
      </c>
      <c r="I64" s="12">
        <v>1.4999999999999999E-2</v>
      </c>
      <c r="J64" s="12">
        <v>0</v>
      </c>
      <c r="K64" s="12">
        <v>0</v>
      </c>
    </row>
    <row r="65" spans="1:11" s="9" customFormat="1" ht="15.75" x14ac:dyDescent="0.25">
      <c r="A65" s="10" t="s">
        <v>87</v>
      </c>
      <c r="B65" s="11">
        <v>18</v>
      </c>
      <c r="C65" s="12" t="s">
        <v>82</v>
      </c>
      <c r="D65" s="10">
        <v>1</v>
      </c>
      <c r="E65" s="10">
        <v>20.9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 s="9" customFormat="1" ht="15.75" x14ac:dyDescent="0.25">
      <c r="A66" s="10" t="s">
        <v>87</v>
      </c>
      <c r="B66" s="11">
        <v>19</v>
      </c>
      <c r="C66" s="12" t="s">
        <v>83</v>
      </c>
      <c r="D66" s="10">
        <v>4</v>
      </c>
      <c r="E66" s="10">
        <v>0.71099999999999997</v>
      </c>
      <c r="F66" s="12">
        <v>2</v>
      </c>
      <c r="G66" s="12">
        <v>2.5000000000000001E-2</v>
      </c>
      <c r="H66" s="12">
        <v>0</v>
      </c>
      <c r="I66" s="12">
        <v>0</v>
      </c>
      <c r="J66" s="12">
        <v>0</v>
      </c>
      <c r="K66" s="12">
        <v>0</v>
      </c>
    </row>
    <row r="67" spans="1:11" s="9" customFormat="1" ht="15.75" x14ac:dyDescent="0.25">
      <c r="A67" s="10" t="s">
        <v>87</v>
      </c>
      <c r="B67" s="11">
        <v>20</v>
      </c>
      <c r="C67" s="10" t="s">
        <v>84</v>
      </c>
      <c r="D67" s="10">
        <v>2</v>
      </c>
      <c r="E67" s="10">
        <v>0.3</v>
      </c>
      <c r="F67" s="12">
        <v>2</v>
      </c>
      <c r="G67" s="12">
        <v>0.3</v>
      </c>
      <c r="H67" s="12">
        <v>0</v>
      </c>
      <c r="I67" s="12">
        <v>0</v>
      </c>
      <c r="J67" s="12">
        <v>0</v>
      </c>
      <c r="K67" s="12">
        <v>0</v>
      </c>
    </row>
    <row r="68" spans="1:11" s="9" customFormat="1" ht="30" customHeight="1" x14ac:dyDescent="0.25">
      <c r="A68" s="10" t="s">
        <v>87</v>
      </c>
      <c r="B68" s="11">
        <v>21</v>
      </c>
      <c r="C68" s="10" t="s">
        <v>85</v>
      </c>
      <c r="D68" s="10">
        <v>1</v>
      </c>
      <c r="E68" s="10">
        <v>8.9999999999999993E-3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</row>
    <row r="69" spans="1:11" s="9" customFormat="1" ht="29.25" customHeight="1" x14ac:dyDescent="0.25">
      <c r="A69" s="10" t="s">
        <v>87</v>
      </c>
      <c r="B69" s="11">
        <v>22</v>
      </c>
      <c r="C69" s="10" t="s">
        <v>86</v>
      </c>
      <c r="D69" s="10">
        <v>1</v>
      </c>
      <c r="E69" s="10">
        <v>1.4999999999999999E-2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</row>
    <row r="70" spans="1:11" ht="15.75" x14ac:dyDescent="0.25">
      <c r="A70" s="10" t="s">
        <v>87</v>
      </c>
      <c r="B70" s="11">
        <v>23</v>
      </c>
      <c r="C70" s="31" t="s">
        <v>98</v>
      </c>
      <c r="D70" s="33">
        <v>5</v>
      </c>
      <c r="E70" s="31">
        <v>1.66584</v>
      </c>
      <c r="F70" s="31">
        <v>3</v>
      </c>
      <c r="G70" s="31">
        <v>1.004E-2</v>
      </c>
      <c r="H70" s="31">
        <v>8</v>
      </c>
      <c r="I70" s="31">
        <v>1.6000000000000001E-4</v>
      </c>
      <c r="J70" s="31">
        <v>0</v>
      </c>
      <c r="K70" s="31">
        <v>0</v>
      </c>
    </row>
    <row r="71" spans="1:11" ht="15.75" x14ac:dyDescent="0.25">
      <c r="A71" s="10" t="s">
        <v>87</v>
      </c>
      <c r="B71" s="11">
        <v>24</v>
      </c>
      <c r="C71" s="31" t="s">
        <v>99</v>
      </c>
      <c r="D71" s="33">
        <v>0</v>
      </c>
      <c r="E71" s="31">
        <v>0</v>
      </c>
      <c r="F71" s="31">
        <v>4</v>
      </c>
      <c r="G71" s="31">
        <v>3.073E-2</v>
      </c>
      <c r="H71" s="31">
        <v>0</v>
      </c>
      <c r="I71" s="31">
        <v>0</v>
      </c>
      <c r="J71" s="31">
        <v>0</v>
      </c>
      <c r="K71" s="31">
        <v>0</v>
      </c>
    </row>
    <row r="72" spans="1:11" ht="15.75" x14ac:dyDescent="0.25">
      <c r="A72" s="10" t="s">
        <v>87</v>
      </c>
      <c r="B72" s="11">
        <v>25</v>
      </c>
      <c r="C72" s="31" t="s">
        <v>103</v>
      </c>
      <c r="D72" s="33">
        <v>1</v>
      </c>
      <c r="E72" s="31">
        <v>0.01</v>
      </c>
      <c r="F72" s="31">
        <v>1</v>
      </c>
      <c r="G72" s="31">
        <v>0.01</v>
      </c>
      <c r="H72" s="31">
        <v>0</v>
      </c>
      <c r="I72" s="31">
        <v>0</v>
      </c>
      <c r="J72" s="31">
        <v>0</v>
      </c>
      <c r="K72" s="31">
        <v>0</v>
      </c>
    </row>
    <row r="73" spans="1:11" ht="15.75" x14ac:dyDescent="0.25">
      <c r="A73" s="10" t="s">
        <v>87</v>
      </c>
      <c r="B73" s="11">
        <v>26</v>
      </c>
      <c r="C73" s="31" t="s">
        <v>104</v>
      </c>
      <c r="D73" s="33">
        <v>1</v>
      </c>
      <c r="E73" s="31">
        <v>6.2E-2</v>
      </c>
      <c r="F73" s="31">
        <v>0</v>
      </c>
      <c r="G73" s="31">
        <v>0</v>
      </c>
      <c r="H73" s="31">
        <v>1</v>
      </c>
      <c r="I73" s="31">
        <v>5.0000000000000001E-3</v>
      </c>
      <c r="J73" s="31">
        <v>2</v>
      </c>
      <c r="K73" s="31">
        <v>0.79649999999999999</v>
      </c>
    </row>
    <row r="74" spans="1:11" ht="15.75" x14ac:dyDescent="0.25">
      <c r="A74" s="10" t="s">
        <v>87</v>
      </c>
      <c r="B74" s="11">
        <v>27</v>
      </c>
      <c r="C74" s="31" t="s">
        <v>105</v>
      </c>
      <c r="D74" s="33">
        <v>2</v>
      </c>
      <c r="E74" s="31">
        <v>0.01</v>
      </c>
      <c r="F74" s="31">
        <v>0</v>
      </c>
      <c r="G74" s="31">
        <v>0</v>
      </c>
      <c r="H74" s="31">
        <v>1</v>
      </c>
      <c r="I74" s="31">
        <v>1.4999999999999999E-2</v>
      </c>
      <c r="J74" s="31">
        <v>0</v>
      </c>
      <c r="K74" s="31">
        <v>0</v>
      </c>
    </row>
    <row r="75" spans="1:11" ht="15.75" x14ac:dyDescent="0.25">
      <c r="A75" s="10" t="s">
        <v>87</v>
      </c>
      <c r="B75" s="11">
        <v>28</v>
      </c>
      <c r="C75" s="31" t="s">
        <v>106</v>
      </c>
      <c r="D75" s="33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1</v>
      </c>
      <c r="K75" s="31">
        <v>0.12</v>
      </c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5748031496062992" top="0.74803149606299213" bottom="0.74803149606299213" header="0.31496062992125984" footer="0.31496062992125984"/>
  <pageSetup paperSize="9" scale="52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view="pageBreakPreview" zoomScale="80" zoomScaleNormal="90" zoomScaleSheetLayoutView="80" workbookViewId="0">
      <pane ySplit="3" topLeftCell="A4" activePane="bottomLeft" state="frozen"/>
      <selection pane="bottomLeft" activeCell="C12" sqref="C12"/>
    </sheetView>
  </sheetViews>
  <sheetFormatPr defaultRowHeight="15" x14ac:dyDescent="0.25"/>
  <cols>
    <col min="1" max="1" width="39.5703125" style="1" customWidth="1"/>
    <col min="2" max="2" width="12.85546875" style="1" customWidth="1"/>
    <col min="3" max="3" width="14.5703125" style="13" customWidth="1"/>
    <col min="4" max="5" width="15" style="13" customWidth="1"/>
    <col min="6" max="6" width="13.42578125" style="13" customWidth="1"/>
    <col min="7" max="7" width="13.140625" style="13" customWidth="1"/>
    <col min="8" max="8" width="44.140625" style="14" customWidth="1"/>
    <col min="9" max="16384" width="9.140625" style="1"/>
  </cols>
  <sheetData>
    <row r="1" spans="1:8" x14ac:dyDescent="0.25">
      <c r="B1" s="2" t="s">
        <v>44</v>
      </c>
      <c r="C1" s="3"/>
      <c r="D1" s="4"/>
      <c r="E1" s="3"/>
      <c r="F1" s="3"/>
      <c r="G1" s="3"/>
      <c r="H1" s="5" t="s">
        <v>20</v>
      </c>
    </row>
    <row r="2" spans="1:8" ht="75" x14ac:dyDescent="0.25">
      <c r="A2" s="44" t="s">
        <v>0</v>
      </c>
      <c r="B2" s="44" t="s">
        <v>1</v>
      </c>
      <c r="C2" s="44" t="s">
        <v>9</v>
      </c>
      <c r="D2" s="44" t="s">
        <v>10</v>
      </c>
      <c r="E2" s="44" t="s">
        <v>11</v>
      </c>
      <c r="F2" s="45" t="s">
        <v>12</v>
      </c>
      <c r="G2" s="45" t="s">
        <v>13</v>
      </c>
      <c r="H2" s="44" t="s">
        <v>14</v>
      </c>
    </row>
    <row r="3" spans="1:8" x14ac:dyDescent="0.2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8">
        <v>7</v>
      </c>
    </row>
    <row r="4" spans="1:8" s="9" customFormat="1" ht="29.25" customHeight="1" x14ac:dyDescent="0.25">
      <c r="A4" s="46" t="s">
        <v>87</v>
      </c>
      <c r="B4" s="47">
        <v>1</v>
      </c>
      <c r="C4" s="48">
        <v>41004397</v>
      </c>
      <c r="D4" s="49">
        <v>42018</v>
      </c>
      <c r="E4" s="43" t="s">
        <v>33</v>
      </c>
      <c r="F4" s="50">
        <v>5</v>
      </c>
      <c r="G4" s="51">
        <f>550/1.18</f>
        <v>466.10169491525426</v>
      </c>
      <c r="H4" s="52" t="s">
        <v>26</v>
      </c>
    </row>
    <row r="5" spans="1:8" s="9" customFormat="1" ht="24.95" customHeight="1" x14ac:dyDescent="0.25">
      <c r="A5" s="46" t="s">
        <v>87</v>
      </c>
      <c r="B5" s="47">
        <v>2</v>
      </c>
      <c r="C5" s="48">
        <v>41014234</v>
      </c>
      <c r="D5" s="49">
        <v>42018</v>
      </c>
      <c r="E5" s="43" t="s">
        <v>33</v>
      </c>
      <c r="F5" s="50">
        <v>15</v>
      </c>
      <c r="G5" s="51">
        <f t="shared" ref="G5:G45" si="0">550/1.18</f>
        <v>466.10169491525426</v>
      </c>
      <c r="H5" s="52" t="s">
        <v>27</v>
      </c>
    </row>
    <row r="6" spans="1:8" s="9" customFormat="1" ht="24.95" customHeight="1" x14ac:dyDescent="0.25">
      <c r="A6" s="46" t="s">
        <v>87</v>
      </c>
      <c r="B6" s="47">
        <v>3</v>
      </c>
      <c r="C6" s="48">
        <v>41015952</v>
      </c>
      <c r="D6" s="49">
        <v>42018</v>
      </c>
      <c r="E6" s="43" t="s">
        <v>42</v>
      </c>
      <c r="F6" s="50">
        <v>10</v>
      </c>
      <c r="G6" s="51">
        <f t="shared" si="0"/>
        <v>466.10169491525426</v>
      </c>
      <c r="H6" s="52" t="s">
        <v>49</v>
      </c>
    </row>
    <row r="7" spans="1:8" s="9" customFormat="1" ht="24.95" customHeight="1" x14ac:dyDescent="0.25">
      <c r="A7" s="46" t="s">
        <v>87</v>
      </c>
      <c r="B7" s="47">
        <v>4</v>
      </c>
      <c r="C7" s="48">
        <v>41017331</v>
      </c>
      <c r="D7" s="49">
        <v>42023</v>
      </c>
      <c r="E7" s="43" t="s">
        <v>33</v>
      </c>
      <c r="F7" s="50">
        <v>36</v>
      </c>
      <c r="G7" s="51">
        <f>22695.36/1.18</f>
        <v>19233.355932203391</v>
      </c>
      <c r="H7" s="52" t="s">
        <v>50</v>
      </c>
    </row>
    <row r="8" spans="1:8" s="9" customFormat="1" ht="24.95" customHeight="1" x14ac:dyDescent="0.25">
      <c r="A8" s="46" t="s">
        <v>87</v>
      </c>
      <c r="B8" s="47">
        <v>5</v>
      </c>
      <c r="C8" s="48">
        <v>41017676</v>
      </c>
      <c r="D8" s="49">
        <v>42018</v>
      </c>
      <c r="E8" s="43" t="s">
        <v>42</v>
      </c>
      <c r="F8" s="50">
        <v>15</v>
      </c>
      <c r="G8" s="51">
        <f t="shared" si="0"/>
        <v>466.10169491525426</v>
      </c>
      <c r="H8" s="52" t="s">
        <v>21</v>
      </c>
    </row>
    <row r="9" spans="1:8" s="9" customFormat="1" ht="26.25" customHeight="1" x14ac:dyDescent="0.25">
      <c r="A9" s="46" t="s">
        <v>87</v>
      </c>
      <c r="B9" s="47">
        <v>6</v>
      </c>
      <c r="C9" s="48">
        <v>41022721</v>
      </c>
      <c r="D9" s="49">
        <v>42030</v>
      </c>
      <c r="E9" s="43" t="s">
        <v>42</v>
      </c>
      <c r="F9" s="50">
        <v>15</v>
      </c>
      <c r="G9" s="51">
        <f t="shared" si="0"/>
        <v>466.10169491525426</v>
      </c>
      <c r="H9" s="52" t="s">
        <v>51</v>
      </c>
    </row>
    <row r="10" spans="1:8" s="9" customFormat="1" ht="24.95" customHeight="1" x14ac:dyDescent="0.25">
      <c r="A10" s="46" t="s">
        <v>87</v>
      </c>
      <c r="B10" s="47">
        <v>7</v>
      </c>
      <c r="C10" s="48">
        <v>41022651</v>
      </c>
      <c r="D10" s="49">
        <v>42020</v>
      </c>
      <c r="E10" s="43" t="s">
        <v>33</v>
      </c>
      <c r="F10" s="50">
        <v>15</v>
      </c>
      <c r="G10" s="51">
        <f t="shared" si="0"/>
        <v>466.10169491525426</v>
      </c>
      <c r="H10" s="52" t="s">
        <v>21</v>
      </c>
    </row>
    <row r="11" spans="1:8" s="9" customFormat="1" ht="24.95" customHeight="1" x14ac:dyDescent="0.25">
      <c r="A11" s="46" t="s">
        <v>87</v>
      </c>
      <c r="B11" s="47">
        <v>8</v>
      </c>
      <c r="C11" s="48">
        <v>41023020</v>
      </c>
      <c r="D11" s="49">
        <v>42023</v>
      </c>
      <c r="E11" s="43" t="s">
        <v>42</v>
      </c>
      <c r="F11" s="50">
        <v>10</v>
      </c>
      <c r="G11" s="51">
        <f t="shared" si="0"/>
        <v>466.10169491525426</v>
      </c>
      <c r="H11" s="52" t="s">
        <v>52</v>
      </c>
    </row>
    <row r="12" spans="1:8" s="9" customFormat="1" ht="24.95" customHeight="1" x14ac:dyDescent="0.25">
      <c r="A12" s="46" t="s">
        <v>87</v>
      </c>
      <c r="B12" s="47">
        <v>9</v>
      </c>
      <c r="C12" s="48">
        <v>41023464</v>
      </c>
      <c r="D12" s="49">
        <v>42020</v>
      </c>
      <c r="E12" s="43" t="s">
        <v>33</v>
      </c>
      <c r="F12" s="50">
        <v>15</v>
      </c>
      <c r="G12" s="51">
        <f t="shared" si="0"/>
        <v>466.10169491525426</v>
      </c>
      <c r="H12" s="52" t="s">
        <v>28</v>
      </c>
    </row>
    <row r="13" spans="1:8" s="9" customFormat="1" ht="24.95" customHeight="1" x14ac:dyDescent="0.25">
      <c r="A13" s="46" t="s">
        <v>87</v>
      </c>
      <c r="B13" s="47">
        <v>10</v>
      </c>
      <c r="C13" s="48">
        <v>41023495</v>
      </c>
      <c r="D13" s="49">
        <v>42020</v>
      </c>
      <c r="E13" s="43" t="s">
        <v>33</v>
      </c>
      <c r="F13" s="50">
        <v>15</v>
      </c>
      <c r="G13" s="51">
        <f t="shared" si="0"/>
        <v>466.10169491525426</v>
      </c>
      <c r="H13" s="52" t="s">
        <v>28</v>
      </c>
    </row>
    <row r="14" spans="1:8" s="9" customFormat="1" ht="24.95" customHeight="1" x14ac:dyDescent="0.25">
      <c r="A14" s="46" t="s">
        <v>87</v>
      </c>
      <c r="B14" s="47">
        <v>11</v>
      </c>
      <c r="C14" s="48">
        <v>41023508</v>
      </c>
      <c r="D14" s="49">
        <v>42020</v>
      </c>
      <c r="E14" s="43" t="s">
        <v>33</v>
      </c>
      <c r="F14" s="50">
        <v>15</v>
      </c>
      <c r="G14" s="51">
        <f t="shared" si="0"/>
        <v>466.10169491525426</v>
      </c>
      <c r="H14" s="52" t="s">
        <v>28</v>
      </c>
    </row>
    <row r="15" spans="1:8" s="9" customFormat="1" ht="24.95" customHeight="1" x14ac:dyDescent="0.25">
      <c r="A15" s="46" t="s">
        <v>87</v>
      </c>
      <c r="B15" s="47">
        <v>12</v>
      </c>
      <c r="C15" s="48">
        <v>41023371</v>
      </c>
      <c r="D15" s="49">
        <v>42026</v>
      </c>
      <c r="E15" s="43" t="s">
        <v>33</v>
      </c>
      <c r="F15" s="50">
        <v>10</v>
      </c>
      <c r="G15" s="51">
        <f t="shared" si="0"/>
        <v>466.10169491525426</v>
      </c>
      <c r="H15" s="52" t="s">
        <v>50</v>
      </c>
    </row>
    <row r="16" spans="1:8" s="9" customFormat="1" ht="24.95" customHeight="1" x14ac:dyDescent="0.25">
      <c r="A16" s="46" t="s">
        <v>87</v>
      </c>
      <c r="B16" s="47">
        <v>13</v>
      </c>
      <c r="C16" s="48">
        <v>41024449</v>
      </c>
      <c r="D16" s="49">
        <v>42025</v>
      </c>
      <c r="E16" s="43" t="s">
        <v>42</v>
      </c>
      <c r="F16" s="50">
        <v>5</v>
      </c>
      <c r="G16" s="51">
        <f t="shared" si="0"/>
        <v>466.10169491525426</v>
      </c>
      <c r="H16" s="52" t="s">
        <v>21</v>
      </c>
    </row>
    <row r="17" spans="1:8" s="9" customFormat="1" ht="24.95" customHeight="1" x14ac:dyDescent="0.25">
      <c r="A17" s="46" t="s">
        <v>87</v>
      </c>
      <c r="B17" s="47">
        <v>14</v>
      </c>
      <c r="C17" s="48">
        <v>41024451</v>
      </c>
      <c r="D17" s="49">
        <v>42026</v>
      </c>
      <c r="E17" s="43" t="s">
        <v>42</v>
      </c>
      <c r="F17" s="50">
        <v>15</v>
      </c>
      <c r="G17" s="51">
        <f t="shared" si="0"/>
        <v>466.10169491525426</v>
      </c>
      <c r="H17" s="52" t="s">
        <v>21</v>
      </c>
    </row>
    <row r="18" spans="1:8" s="9" customFormat="1" ht="24.95" customHeight="1" x14ac:dyDescent="0.25">
      <c r="A18" s="46" t="s">
        <v>87</v>
      </c>
      <c r="B18" s="47">
        <v>15</v>
      </c>
      <c r="C18" s="48">
        <v>41023621</v>
      </c>
      <c r="D18" s="53">
        <v>42026</v>
      </c>
      <c r="E18" s="43" t="s">
        <v>33</v>
      </c>
      <c r="F18" s="50">
        <v>15</v>
      </c>
      <c r="G18" s="51">
        <f t="shared" si="0"/>
        <v>466.10169491525426</v>
      </c>
      <c r="H18" s="52" t="s">
        <v>35</v>
      </c>
    </row>
    <row r="19" spans="1:8" s="9" customFormat="1" ht="24.95" customHeight="1" x14ac:dyDescent="0.25">
      <c r="A19" s="46" t="s">
        <v>87</v>
      </c>
      <c r="B19" s="47">
        <v>16</v>
      </c>
      <c r="C19" s="48">
        <v>41023676</v>
      </c>
      <c r="D19" s="49">
        <v>42026</v>
      </c>
      <c r="E19" s="43" t="s">
        <v>33</v>
      </c>
      <c r="F19" s="50">
        <v>15</v>
      </c>
      <c r="G19" s="51">
        <f t="shared" si="0"/>
        <v>466.10169491525426</v>
      </c>
      <c r="H19" s="52" t="s">
        <v>53</v>
      </c>
    </row>
    <row r="20" spans="1:8" s="9" customFormat="1" ht="24.95" customHeight="1" x14ac:dyDescent="0.25">
      <c r="A20" s="46" t="s">
        <v>87</v>
      </c>
      <c r="B20" s="47">
        <v>17</v>
      </c>
      <c r="C20" s="48">
        <v>41025342</v>
      </c>
      <c r="D20" s="49">
        <v>42026</v>
      </c>
      <c r="E20" s="43" t="s">
        <v>33</v>
      </c>
      <c r="F20" s="50">
        <v>5</v>
      </c>
      <c r="G20" s="51">
        <f t="shared" si="0"/>
        <v>466.10169491525426</v>
      </c>
      <c r="H20" s="52" t="s">
        <v>54</v>
      </c>
    </row>
    <row r="21" spans="1:8" s="9" customFormat="1" ht="24.95" customHeight="1" x14ac:dyDescent="0.25">
      <c r="A21" s="46" t="s">
        <v>87</v>
      </c>
      <c r="B21" s="47">
        <v>18</v>
      </c>
      <c r="C21" s="48">
        <v>41024577</v>
      </c>
      <c r="D21" s="49">
        <v>42026</v>
      </c>
      <c r="E21" s="43" t="s">
        <v>33</v>
      </c>
      <c r="F21" s="50">
        <v>6.3</v>
      </c>
      <c r="G21" s="51">
        <f t="shared" si="0"/>
        <v>466.10169491525426</v>
      </c>
      <c r="H21" s="52" t="s">
        <v>26</v>
      </c>
    </row>
    <row r="22" spans="1:8" s="9" customFormat="1" ht="24.95" customHeight="1" x14ac:dyDescent="0.25">
      <c r="A22" s="46" t="s">
        <v>87</v>
      </c>
      <c r="B22" s="47">
        <v>19</v>
      </c>
      <c r="C22" s="48">
        <v>41025412</v>
      </c>
      <c r="D22" s="49">
        <v>42027</v>
      </c>
      <c r="E22" s="43" t="s">
        <v>33</v>
      </c>
      <c r="F22" s="50">
        <v>15</v>
      </c>
      <c r="G22" s="51">
        <f t="shared" si="0"/>
        <v>466.10169491525426</v>
      </c>
      <c r="H22" s="52" t="s">
        <v>28</v>
      </c>
    </row>
    <row r="23" spans="1:8" s="9" customFormat="1" ht="24.95" customHeight="1" x14ac:dyDescent="0.25">
      <c r="A23" s="46" t="s">
        <v>87</v>
      </c>
      <c r="B23" s="47">
        <v>20</v>
      </c>
      <c r="C23" s="48">
        <v>41025395</v>
      </c>
      <c r="D23" s="49">
        <v>42030</v>
      </c>
      <c r="E23" s="43" t="s">
        <v>42</v>
      </c>
      <c r="F23" s="50">
        <v>10</v>
      </c>
      <c r="G23" s="51">
        <f t="shared" si="0"/>
        <v>466.10169491525426</v>
      </c>
      <c r="H23" s="52" t="s">
        <v>21</v>
      </c>
    </row>
    <row r="24" spans="1:8" s="9" customFormat="1" ht="24.95" customHeight="1" x14ac:dyDescent="0.25">
      <c r="A24" s="46" t="s">
        <v>87</v>
      </c>
      <c r="B24" s="47">
        <v>21</v>
      </c>
      <c r="C24" s="48">
        <v>41025682</v>
      </c>
      <c r="D24" s="49">
        <v>42027</v>
      </c>
      <c r="E24" s="43" t="s">
        <v>33</v>
      </c>
      <c r="F24" s="50">
        <v>15</v>
      </c>
      <c r="G24" s="51">
        <f t="shared" si="0"/>
        <v>466.10169491525426</v>
      </c>
      <c r="H24" s="52" t="s">
        <v>53</v>
      </c>
    </row>
    <row r="25" spans="1:8" s="9" customFormat="1" ht="24.95" customHeight="1" x14ac:dyDescent="0.25">
      <c r="A25" s="46" t="s">
        <v>87</v>
      </c>
      <c r="B25" s="47">
        <v>22</v>
      </c>
      <c r="C25" s="48">
        <v>41025863</v>
      </c>
      <c r="D25" s="53">
        <v>42027</v>
      </c>
      <c r="E25" s="43" t="s">
        <v>33</v>
      </c>
      <c r="F25" s="50">
        <v>6.3</v>
      </c>
      <c r="G25" s="51">
        <f t="shared" si="0"/>
        <v>466.10169491525426</v>
      </c>
      <c r="H25" s="52" t="s">
        <v>53</v>
      </c>
    </row>
    <row r="26" spans="1:8" s="9" customFormat="1" ht="24.95" customHeight="1" x14ac:dyDescent="0.25">
      <c r="A26" s="46" t="s">
        <v>87</v>
      </c>
      <c r="B26" s="47">
        <v>23</v>
      </c>
      <c r="C26" s="48">
        <v>41026348</v>
      </c>
      <c r="D26" s="49">
        <v>42031</v>
      </c>
      <c r="E26" s="43" t="s">
        <v>42</v>
      </c>
      <c r="F26" s="50">
        <v>5</v>
      </c>
      <c r="G26" s="51">
        <f t="shared" si="0"/>
        <v>466.10169491525426</v>
      </c>
      <c r="H26" s="52" t="s">
        <v>21</v>
      </c>
    </row>
    <row r="27" spans="1:8" s="9" customFormat="1" ht="24.95" customHeight="1" x14ac:dyDescent="0.25">
      <c r="A27" s="46" t="s">
        <v>87</v>
      </c>
      <c r="B27" s="47">
        <v>24</v>
      </c>
      <c r="C27" s="48">
        <v>41026551</v>
      </c>
      <c r="D27" s="49">
        <v>42032</v>
      </c>
      <c r="E27" s="43" t="s">
        <v>33</v>
      </c>
      <c r="F27" s="50">
        <v>6.3</v>
      </c>
      <c r="G27" s="51">
        <f t="shared" si="0"/>
        <v>466.10169491525426</v>
      </c>
      <c r="H27" s="52" t="s">
        <v>54</v>
      </c>
    </row>
    <row r="28" spans="1:8" s="9" customFormat="1" ht="24.95" customHeight="1" x14ac:dyDescent="0.25">
      <c r="A28" s="46" t="s">
        <v>87</v>
      </c>
      <c r="B28" s="47">
        <v>25</v>
      </c>
      <c r="C28" s="48">
        <v>41026786</v>
      </c>
      <c r="D28" s="49">
        <v>42030</v>
      </c>
      <c r="E28" s="43" t="s">
        <v>42</v>
      </c>
      <c r="F28" s="50">
        <v>15</v>
      </c>
      <c r="G28" s="51">
        <f t="shared" si="0"/>
        <v>466.10169491525426</v>
      </c>
      <c r="H28" s="52" t="s">
        <v>55</v>
      </c>
    </row>
    <row r="29" spans="1:8" s="9" customFormat="1" ht="24.95" customHeight="1" x14ac:dyDescent="0.25">
      <c r="A29" s="46" t="s">
        <v>87</v>
      </c>
      <c r="B29" s="47">
        <v>26</v>
      </c>
      <c r="C29" s="48">
        <v>41027708</v>
      </c>
      <c r="D29" s="49">
        <v>42031</v>
      </c>
      <c r="E29" s="43" t="s">
        <v>42</v>
      </c>
      <c r="F29" s="50">
        <v>10</v>
      </c>
      <c r="G29" s="51">
        <f t="shared" si="0"/>
        <v>466.10169491525426</v>
      </c>
      <c r="H29" s="52" t="s">
        <v>21</v>
      </c>
    </row>
    <row r="30" spans="1:8" s="9" customFormat="1" ht="24.95" customHeight="1" x14ac:dyDescent="0.25">
      <c r="A30" s="46" t="s">
        <v>87</v>
      </c>
      <c r="B30" s="47">
        <v>27</v>
      </c>
      <c r="C30" s="48">
        <v>41027623</v>
      </c>
      <c r="D30" s="49">
        <v>42030</v>
      </c>
      <c r="E30" s="43" t="s">
        <v>42</v>
      </c>
      <c r="F30" s="50">
        <v>10</v>
      </c>
      <c r="G30" s="51">
        <f t="shared" si="0"/>
        <v>466.10169491525426</v>
      </c>
      <c r="H30" s="52" t="s">
        <v>21</v>
      </c>
    </row>
    <row r="31" spans="1:8" s="9" customFormat="1" ht="24.95" customHeight="1" x14ac:dyDescent="0.25">
      <c r="A31" s="46" t="s">
        <v>87</v>
      </c>
      <c r="B31" s="47">
        <v>28</v>
      </c>
      <c r="C31" s="48">
        <v>41027657</v>
      </c>
      <c r="D31" s="49">
        <v>42031</v>
      </c>
      <c r="E31" s="43" t="s">
        <v>33</v>
      </c>
      <c r="F31" s="50">
        <v>5</v>
      </c>
      <c r="G31" s="51">
        <f t="shared" si="0"/>
        <v>466.10169491525426</v>
      </c>
      <c r="H31" s="52" t="s">
        <v>34</v>
      </c>
    </row>
    <row r="32" spans="1:8" s="9" customFormat="1" ht="24.95" customHeight="1" x14ac:dyDescent="0.25">
      <c r="A32" s="46" t="s">
        <v>87</v>
      </c>
      <c r="B32" s="47">
        <v>29</v>
      </c>
      <c r="C32" s="48">
        <v>41028187</v>
      </c>
      <c r="D32" s="49">
        <v>42031</v>
      </c>
      <c r="E32" s="43" t="s">
        <v>33</v>
      </c>
      <c r="F32" s="50">
        <v>15</v>
      </c>
      <c r="G32" s="51">
        <f t="shared" si="0"/>
        <v>466.10169491525426</v>
      </c>
      <c r="H32" s="52" t="s">
        <v>32</v>
      </c>
    </row>
    <row r="33" spans="1:8" s="9" customFormat="1" ht="24.95" customHeight="1" x14ac:dyDescent="0.25">
      <c r="A33" s="46" t="s">
        <v>87</v>
      </c>
      <c r="B33" s="47">
        <v>30</v>
      </c>
      <c r="C33" s="48">
        <v>41028230</v>
      </c>
      <c r="D33" s="49">
        <v>42033</v>
      </c>
      <c r="E33" s="43" t="s">
        <v>33</v>
      </c>
      <c r="F33" s="50">
        <v>15</v>
      </c>
      <c r="G33" s="51">
        <f t="shared" si="0"/>
        <v>466.10169491525426</v>
      </c>
      <c r="H33" s="52" t="s">
        <v>56</v>
      </c>
    </row>
    <row r="34" spans="1:8" s="9" customFormat="1" ht="24.95" customHeight="1" x14ac:dyDescent="0.25">
      <c r="A34" s="46" t="s">
        <v>87</v>
      </c>
      <c r="B34" s="47">
        <v>31</v>
      </c>
      <c r="C34" s="48">
        <v>41028646</v>
      </c>
      <c r="D34" s="49">
        <v>42033</v>
      </c>
      <c r="E34" s="43" t="s">
        <v>33</v>
      </c>
      <c r="F34" s="50">
        <v>5</v>
      </c>
      <c r="G34" s="51">
        <f t="shared" si="0"/>
        <v>466.10169491525426</v>
      </c>
      <c r="H34" s="52" t="s">
        <v>48</v>
      </c>
    </row>
    <row r="35" spans="1:8" s="9" customFormat="1" ht="24.95" customHeight="1" x14ac:dyDescent="0.25">
      <c r="A35" s="46" t="s">
        <v>87</v>
      </c>
      <c r="B35" s="47">
        <v>32</v>
      </c>
      <c r="C35" s="48">
        <v>41028742</v>
      </c>
      <c r="D35" s="49">
        <v>42032</v>
      </c>
      <c r="E35" s="43" t="s">
        <v>33</v>
      </c>
      <c r="F35" s="50">
        <v>15</v>
      </c>
      <c r="G35" s="51">
        <f t="shared" si="0"/>
        <v>466.10169491525426</v>
      </c>
      <c r="H35" s="52" t="s">
        <v>28</v>
      </c>
    </row>
    <row r="36" spans="1:8" s="9" customFormat="1" ht="24.95" customHeight="1" x14ac:dyDescent="0.25">
      <c r="A36" s="46" t="s">
        <v>87</v>
      </c>
      <c r="B36" s="47">
        <v>33</v>
      </c>
      <c r="C36" s="48">
        <v>41028568</v>
      </c>
      <c r="D36" s="53">
        <v>42031</v>
      </c>
      <c r="E36" s="43" t="s">
        <v>33</v>
      </c>
      <c r="F36" s="50">
        <v>15</v>
      </c>
      <c r="G36" s="51">
        <f t="shared" si="0"/>
        <v>466.10169491525426</v>
      </c>
      <c r="H36" s="52" t="s">
        <v>21</v>
      </c>
    </row>
    <row r="37" spans="1:8" s="9" customFormat="1" ht="24.95" customHeight="1" x14ac:dyDescent="0.25">
      <c r="A37" s="46" t="s">
        <v>87</v>
      </c>
      <c r="B37" s="47">
        <v>34</v>
      </c>
      <c r="C37" s="48">
        <v>41028853</v>
      </c>
      <c r="D37" s="49">
        <v>42033</v>
      </c>
      <c r="E37" s="43" t="s">
        <v>42</v>
      </c>
      <c r="F37" s="50">
        <v>10</v>
      </c>
      <c r="G37" s="51">
        <f t="shared" si="0"/>
        <v>466.10169491525426</v>
      </c>
      <c r="H37" s="52" t="s">
        <v>55</v>
      </c>
    </row>
    <row r="38" spans="1:8" s="9" customFormat="1" ht="24.95" customHeight="1" x14ac:dyDescent="0.25">
      <c r="A38" s="46" t="s">
        <v>87</v>
      </c>
      <c r="B38" s="47">
        <v>35</v>
      </c>
      <c r="C38" s="48">
        <v>41030030</v>
      </c>
      <c r="D38" s="53">
        <v>42034</v>
      </c>
      <c r="E38" s="43" t="s">
        <v>42</v>
      </c>
      <c r="F38" s="50">
        <v>5</v>
      </c>
      <c r="G38" s="51">
        <f t="shared" si="0"/>
        <v>466.10169491525426</v>
      </c>
      <c r="H38" s="52" t="s">
        <v>21</v>
      </c>
    </row>
    <row r="39" spans="1:8" s="9" customFormat="1" ht="24.95" customHeight="1" x14ac:dyDescent="0.25">
      <c r="A39" s="46" t="s">
        <v>87</v>
      </c>
      <c r="B39" s="47">
        <v>36</v>
      </c>
      <c r="C39" s="48">
        <v>41029930</v>
      </c>
      <c r="D39" s="53">
        <v>42034</v>
      </c>
      <c r="E39" s="43" t="s">
        <v>42</v>
      </c>
      <c r="F39" s="50">
        <v>10</v>
      </c>
      <c r="G39" s="51">
        <f t="shared" si="0"/>
        <v>466.10169491525426</v>
      </c>
      <c r="H39" s="52" t="s">
        <v>21</v>
      </c>
    </row>
    <row r="40" spans="1:8" s="9" customFormat="1" ht="24.95" customHeight="1" x14ac:dyDescent="0.25">
      <c r="A40" s="46" t="s">
        <v>87</v>
      </c>
      <c r="B40" s="47">
        <v>37</v>
      </c>
      <c r="C40" s="48">
        <v>41030466</v>
      </c>
      <c r="D40" s="53">
        <v>42034</v>
      </c>
      <c r="E40" s="43" t="s">
        <v>33</v>
      </c>
      <c r="F40" s="50">
        <v>15</v>
      </c>
      <c r="G40" s="51">
        <f t="shared" si="0"/>
        <v>466.10169491525426</v>
      </c>
      <c r="H40" s="52" t="s">
        <v>28</v>
      </c>
    </row>
    <row r="41" spans="1:8" s="9" customFormat="1" ht="24.95" customHeight="1" x14ac:dyDescent="0.25">
      <c r="A41" s="46" t="s">
        <v>87</v>
      </c>
      <c r="B41" s="47">
        <v>38</v>
      </c>
      <c r="C41" s="48">
        <v>41009757</v>
      </c>
      <c r="D41" s="49">
        <v>42027</v>
      </c>
      <c r="E41" s="43" t="s">
        <v>33</v>
      </c>
      <c r="F41" s="54">
        <v>15</v>
      </c>
      <c r="G41" s="55">
        <f>9456.4/1.18</f>
        <v>8013.8983050847455</v>
      </c>
      <c r="H41" s="52" t="s">
        <v>56</v>
      </c>
    </row>
    <row r="42" spans="1:8" s="9" customFormat="1" ht="24.95" customHeight="1" x14ac:dyDescent="0.25">
      <c r="A42" s="46" t="s">
        <v>87</v>
      </c>
      <c r="B42" s="47">
        <v>39</v>
      </c>
      <c r="C42" s="48">
        <v>41024933</v>
      </c>
      <c r="D42" s="49">
        <v>42030</v>
      </c>
      <c r="E42" s="43" t="s">
        <v>42</v>
      </c>
      <c r="F42" s="54">
        <v>15</v>
      </c>
      <c r="G42" s="51">
        <f t="shared" si="0"/>
        <v>466.10169491525426</v>
      </c>
      <c r="H42" s="52" t="s">
        <v>51</v>
      </c>
    </row>
    <row r="43" spans="1:8" s="9" customFormat="1" ht="24.95" customHeight="1" x14ac:dyDescent="0.25">
      <c r="A43" s="46" t="s">
        <v>87</v>
      </c>
      <c r="B43" s="47">
        <v>40</v>
      </c>
      <c r="C43" s="48">
        <v>41026150</v>
      </c>
      <c r="D43" s="49">
        <v>42032</v>
      </c>
      <c r="E43" s="43" t="s">
        <v>107</v>
      </c>
      <c r="F43" s="54">
        <v>16</v>
      </c>
      <c r="G43" s="55">
        <f>4813.46/1.18</f>
        <v>4079.2033898305085</v>
      </c>
      <c r="H43" s="52" t="s">
        <v>21</v>
      </c>
    </row>
    <row r="44" spans="1:8" s="9" customFormat="1" ht="24.95" customHeight="1" x14ac:dyDescent="0.25">
      <c r="A44" s="46" t="s">
        <v>87</v>
      </c>
      <c r="B44" s="47">
        <v>41</v>
      </c>
      <c r="C44" s="48">
        <v>41029934</v>
      </c>
      <c r="D44" s="49">
        <v>42034</v>
      </c>
      <c r="E44" s="43" t="s">
        <v>33</v>
      </c>
      <c r="F44" s="54">
        <v>15</v>
      </c>
      <c r="G44" s="51">
        <f t="shared" si="0"/>
        <v>466.10169491525426</v>
      </c>
      <c r="H44" s="52" t="s">
        <v>21</v>
      </c>
    </row>
    <row r="45" spans="1:8" s="9" customFormat="1" ht="24.95" customHeight="1" x14ac:dyDescent="0.25">
      <c r="A45" s="46" t="s">
        <v>87</v>
      </c>
      <c r="B45" s="47">
        <v>42</v>
      </c>
      <c r="C45" s="48">
        <v>41029923</v>
      </c>
      <c r="D45" s="49">
        <v>42034</v>
      </c>
      <c r="E45" s="43" t="s">
        <v>107</v>
      </c>
      <c r="F45" s="54">
        <v>13</v>
      </c>
      <c r="G45" s="51">
        <f t="shared" si="0"/>
        <v>466.10169491525426</v>
      </c>
      <c r="H45" s="52" t="s">
        <v>56</v>
      </c>
    </row>
    <row r="46" spans="1:8" s="9" customFormat="1" ht="24" customHeight="1" x14ac:dyDescent="0.25">
      <c r="A46" s="46" t="s">
        <v>87</v>
      </c>
      <c r="B46" s="47">
        <v>43</v>
      </c>
      <c r="C46" s="47">
        <v>41020151</v>
      </c>
      <c r="D46" s="56">
        <v>42027</v>
      </c>
      <c r="E46" s="43" t="s">
        <v>72</v>
      </c>
      <c r="F46" s="47">
        <v>150</v>
      </c>
      <c r="G46" s="46">
        <v>80139.000000000015</v>
      </c>
      <c r="H46" s="46" t="s">
        <v>69</v>
      </c>
    </row>
    <row r="47" spans="1:8" s="9" customFormat="1" ht="24.95" customHeight="1" x14ac:dyDescent="0.25">
      <c r="A47" s="46" t="s">
        <v>87</v>
      </c>
      <c r="B47" s="47">
        <v>44</v>
      </c>
      <c r="C47" s="47">
        <v>41020155</v>
      </c>
      <c r="D47" s="56">
        <v>42027</v>
      </c>
      <c r="E47" s="43" t="s">
        <v>72</v>
      </c>
      <c r="F47" s="47">
        <v>150</v>
      </c>
      <c r="G47" s="46">
        <v>80139.000000000015</v>
      </c>
      <c r="H47" s="46" t="s">
        <v>69</v>
      </c>
    </row>
    <row r="48" spans="1:8" s="9" customFormat="1" ht="24.95" customHeight="1" x14ac:dyDescent="0.25">
      <c r="A48" s="46" t="s">
        <v>87</v>
      </c>
      <c r="B48" s="47">
        <v>45</v>
      </c>
      <c r="C48" s="47">
        <v>41005852</v>
      </c>
      <c r="D48" s="56">
        <v>42026</v>
      </c>
      <c r="E48" s="43" t="s">
        <v>33</v>
      </c>
      <c r="F48" s="47">
        <v>10</v>
      </c>
      <c r="G48" s="46">
        <v>466.1</v>
      </c>
      <c r="H48" s="46" t="s">
        <v>73</v>
      </c>
    </row>
    <row r="49" spans="1:8" s="9" customFormat="1" ht="24.95" customHeight="1" x14ac:dyDescent="0.25">
      <c r="A49" s="46" t="s">
        <v>87</v>
      </c>
      <c r="B49" s="47">
        <v>46</v>
      </c>
      <c r="C49" s="47">
        <v>41026733</v>
      </c>
      <c r="D49" s="56">
        <v>42033</v>
      </c>
      <c r="E49" s="43" t="s">
        <v>33</v>
      </c>
      <c r="F49" s="47">
        <v>10</v>
      </c>
      <c r="G49" s="46">
        <v>466.1</v>
      </c>
      <c r="H49" s="46" t="s">
        <v>73</v>
      </c>
    </row>
    <row r="50" spans="1:8" s="9" customFormat="1" ht="24.95" customHeight="1" x14ac:dyDescent="0.25">
      <c r="A50" s="46" t="s">
        <v>87</v>
      </c>
      <c r="B50" s="47">
        <v>47</v>
      </c>
      <c r="C50" s="47">
        <v>41017413</v>
      </c>
      <c r="D50" s="56">
        <v>42017</v>
      </c>
      <c r="E50" s="43" t="s">
        <v>72</v>
      </c>
      <c r="F50" s="47">
        <v>150</v>
      </c>
      <c r="G50" s="46">
        <v>80139.000000000015</v>
      </c>
      <c r="H50" s="46" t="s">
        <v>71</v>
      </c>
    </row>
    <row r="51" spans="1:8" s="9" customFormat="1" ht="26.25" customHeight="1" x14ac:dyDescent="0.25">
      <c r="A51" s="46" t="s">
        <v>87</v>
      </c>
      <c r="B51" s="47">
        <v>48</v>
      </c>
      <c r="C51" s="47">
        <v>41017419</v>
      </c>
      <c r="D51" s="56">
        <v>42017</v>
      </c>
      <c r="E51" s="43" t="s">
        <v>72</v>
      </c>
      <c r="F51" s="47">
        <v>150</v>
      </c>
      <c r="G51" s="46">
        <v>80139.000000000015</v>
      </c>
      <c r="H51" s="46" t="s">
        <v>71</v>
      </c>
    </row>
    <row r="52" spans="1:8" s="9" customFormat="1" ht="24.95" customHeight="1" x14ac:dyDescent="0.25">
      <c r="A52" s="46" t="s">
        <v>87</v>
      </c>
      <c r="B52" s="47">
        <v>49</v>
      </c>
      <c r="C52" s="47">
        <v>41018337</v>
      </c>
      <c r="D52" s="56">
        <v>42018</v>
      </c>
      <c r="E52" s="43" t="s">
        <v>42</v>
      </c>
      <c r="F52" s="47">
        <v>14</v>
      </c>
      <c r="G52" s="46">
        <v>466.1</v>
      </c>
      <c r="H52" s="46" t="s">
        <v>63</v>
      </c>
    </row>
    <row r="53" spans="1:8" s="9" customFormat="1" ht="24.95" customHeight="1" x14ac:dyDescent="0.25">
      <c r="A53" s="46" t="s">
        <v>87</v>
      </c>
      <c r="B53" s="47">
        <v>50</v>
      </c>
      <c r="C53" s="47">
        <v>40995804</v>
      </c>
      <c r="D53" s="56">
        <v>42019</v>
      </c>
      <c r="E53" s="43" t="s">
        <v>42</v>
      </c>
      <c r="F53" s="47">
        <v>12</v>
      </c>
      <c r="G53" s="46">
        <v>466.1</v>
      </c>
      <c r="H53" s="46" t="s">
        <v>57</v>
      </c>
    </row>
    <row r="54" spans="1:8" s="9" customFormat="1" ht="24.95" customHeight="1" x14ac:dyDescent="0.25">
      <c r="A54" s="46" t="s">
        <v>87</v>
      </c>
      <c r="B54" s="47">
        <v>51</v>
      </c>
      <c r="C54" s="47">
        <v>41018329</v>
      </c>
      <c r="D54" s="56">
        <v>42017</v>
      </c>
      <c r="E54" s="43" t="s">
        <v>33</v>
      </c>
      <c r="F54" s="47">
        <v>5</v>
      </c>
      <c r="G54" s="46">
        <v>466.1</v>
      </c>
      <c r="H54" s="46" t="s">
        <v>59</v>
      </c>
    </row>
    <row r="55" spans="1:8" s="9" customFormat="1" ht="24.95" customHeight="1" x14ac:dyDescent="0.25">
      <c r="A55" s="46" t="s">
        <v>87</v>
      </c>
      <c r="B55" s="47">
        <v>52</v>
      </c>
      <c r="C55" s="47">
        <v>41018322</v>
      </c>
      <c r="D55" s="56">
        <v>42026</v>
      </c>
      <c r="E55" s="43" t="s">
        <v>42</v>
      </c>
      <c r="F55" s="47">
        <v>15</v>
      </c>
      <c r="G55" s="46">
        <v>466.1</v>
      </c>
      <c r="H55" s="46" t="s">
        <v>59</v>
      </c>
    </row>
    <row r="56" spans="1:8" s="9" customFormat="1" ht="24.95" customHeight="1" x14ac:dyDescent="0.25">
      <c r="A56" s="46" t="s">
        <v>87</v>
      </c>
      <c r="B56" s="47">
        <v>53</v>
      </c>
      <c r="C56" s="47">
        <v>41023346</v>
      </c>
      <c r="D56" s="56">
        <v>42031</v>
      </c>
      <c r="E56" s="43" t="s">
        <v>42</v>
      </c>
      <c r="F56" s="47">
        <v>5</v>
      </c>
      <c r="G56" s="46">
        <v>466.1</v>
      </c>
      <c r="H56" s="46" t="s">
        <v>59</v>
      </c>
    </row>
    <row r="57" spans="1:8" s="9" customFormat="1" ht="24.95" customHeight="1" x14ac:dyDescent="0.25">
      <c r="A57" s="46" t="s">
        <v>87</v>
      </c>
      <c r="B57" s="47">
        <v>54</v>
      </c>
      <c r="C57" s="47">
        <v>41026562</v>
      </c>
      <c r="D57" s="56">
        <v>42031</v>
      </c>
      <c r="E57" s="43" t="s">
        <v>33</v>
      </c>
      <c r="F57" s="47">
        <v>0.02</v>
      </c>
      <c r="G57" s="46">
        <v>466.1</v>
      </c>
      <c r="H57" s="46" t="s">
        <v>59</v>
      </c>
    </row>
    <row r="58" spans="1:8" s="9" customFormat="1" ht="24.95" customHeight="1" x14ac:dyDescent="0.25">
      <c r="A58" s="46" t="s">
        <v>87</v>
      </c>
      <c r="B58" s="47">
        <v>55</v>
      </c>
      <c r="C58" s="47">
        <v>41026559</v>
      </c>
      <c r="D58" s="56">
        <v>42031</v>
      </c>
      <c r="E58" s="43" t="s">
        <v>33</v>
      </c>
      <c r="F58" s="47">
        <v>0.02</v>
      </c>
      <c r="G58" s="46">
        <v>19.59</v>
      </c>
      <c r="H58" s="46" t="s">
        <v>59</v>
      </c>
    </row>
    <row r="59" spans="1:8" s="9" customFormat="1" ht="24.95" customHeight="1" x14ac:dyDescent="0.25">
      <c r="A59" s="46" t="s">
        <v>87</v>
      </c>
      <c r="B59" s="47">
        <v>56</v>
      </c>
      <c r="C59" s="47">
        <v>41026491</v>
      </c>
      <c r="D59" s="56">
        <v>42031</v>
      </c>
      <c r="E59" s="43" t="s">
        <v>33</v>
      </c>
      <c r="F59" s="47">
        <v>0.02</v>
      </c>
      <c r="G59" s="46">
        <v>19.59</v>
      </c>
      <c r="H59" s="46" t="s">
        <v>59</v>
      </c>
    </row>
    <row r="60" spans="1:8" s="9" customFormat="1" ht="24.95" customHeight="1" x14ac:dyDescent="0.25">
      <c r="A60" s="46" t="s">
        <v>87</v>
      </c>
      <c r="B60" s="47">
        <v>57</v>
      </c>
      <c r="C60" s="47">
        <v>41026545</v>
      </c>
      <c r="D60" s="56">
        <v>42031</v>
      </c>
      <c r="E60" s="43" t="s">
        <v>33</v>
      </c>
      <c r="F60" s="47">
        <v>0.02</v>
      </c>
      <c r="G60" s="46">
        <v>19.59</v>
      </c>
      <c r="H60" s="46" t="s">
        <v>59</v>
      </c>
    </row>
    <row r="61" spans="1:8" s="9" customFormat="1" ht="24.95" customHeight="1" x14ac:dyDescent="0.25">
      <c r="A61" s="46" t="s">
        <v>87</v>
      </c>
      <c r="B61" s="47">
        <v>58</v>
      </c>
      <c r="C61" s="47">
        <v>41026543</v>
      </c>
      <c r="D61" s="56">
        <v>42031</v>
      </c>
      <c r="E61" s="43" t="s">
        <v>33</v>
      </c>
      <c r="F61" s="47">
        <v>0.02</v>
      </c>
      <c r="G61" s="46">
        <v>19.59</v>
      </c>
      <c r="H61" s="46" t="s">
        <v>59</v>
      </c>
    </row>
    <row r="62" spans="1:8" s="9" customFormat="1" ht="24.95" customHeight="1" x14ac:dyDescent="0.25">
      <c r="A62" s="46" t="s">
        <v>87</v>
      </c>
      <c r="B62" s="47">
        <v>59</v>
      </c>
      <c r="C62" s="47">
        <v>41026540</v>
      </c>
      <c r="D62" s="56">
        <v>42031</v>
      </c>
      <c r="E62" s="43" t="s">
        <v>33</v>
      </c>
      <c r="F62" s="47">
        <v>0.02</v>
      </c>
      <c r="G62" s="46">
        <v>19.59</v>
      </c>
      <c r="H62" s="46" t="s">
        <v>59</v>
      </c>
    </row>
    <row r="63" spans="1:8" s="9" customFormat="1" ht="24.95" customHeight="1" x14ac:dyDescent="0.25">
      <c r="A63" s="46" t="s">
        <v>87</v>
      </c>
      <c r="B63" s="47">
        <v>60</v>
      </c>
      <c r="C63" s="47">
        <v>41026534</v>
      </c>
      <c r="D63" s="56">
        <v>42031</v>
      </c>
      <c r="E63" s="43" t="s">
        <v>33</v>
      </c>
      <c r="F63" s="47">
        <v>0.02</v>
      </c>
      <c r="G63" s="46">
        <v>19.59</v>
      </c>
      <c r="H63" s="46" t="s">
        <v>59</v>
      </c>
    </row>
    <row r="64" spans="1:8" s="9" customFormat="1" ht="24.95" customHeight="1" x14ac:dyDescent="0.25">
      <c r="A64" s="46" t="s">
        <v>87</v>
      </c>
      <c r="B64" s="47">
        <v>61</v>
      </c>
      <c r="C64" s="47">
        <v>41026530</v>
      </c>
      <c r="D64" s="56">
        <v>42031</v>
      </c>
      <c r="E64" s="43" t="s">
        <v>33</v>
      </c>
      <c r="F64" s="47">
        <v>0.02</v>
      </c>
      <c r="G64" s="46">
        <v>19.59</v>
      </c>
      <c r="H64" s="46" t="s">
        <v>59</v>
      </c>
    </row>
    <row r="65" spans="1:8" s="9" customFormat="1" ht="24.95" customHeight="1" x14ac:dyDescent="0.25">
      <c r="A65" s="46" t="s">
        <v>87</v>
      </c>
      <c r="B65" s="47">
        <v>62</v>
      </c>
      <c r="C65" s="47">
        <v>41026528</v>
      </c>
      <c r="D65" s="56">
        <v>42031</v>
      </c>
      <c r="E65" s="43" t="s">
        <v>33</v>
      </c>
      <c r="F65" s="47">
        <v>0.02</v>
      </c>
      <c r="G65" s="46">
        <v>19.59</v>
      </c>
      <c r="H65" s="46" t="s">
        <v>59</v>
      </c>
    </row>
    <row r="66" spans="1:8" s="9" customFormat="1" ht="24.95" customHeight="1" x14ac:dyDescent="0.25">
      <c r="A66" s="46" t="s">
        <v>87</v>
      </c>
      <c r="B66" s="47">
        <v>63</v>
      </c>
      <c r="C66" s="47">
        <v>41026523</v>
      </c>
      <c r="D66" s="56">
        <v>42031</v>
      </c>
      <c r="E66" s="43" t="s">
        <v>33</v>
      </c>
      <c r="F66" s="47">
        <v>0.02</v>
      </c>
      <c r="G66" s="46">
        <v>19.59</v>
      </c>
      <c r="H66" s="46" t="s">
        <v>59</v>
      </c>
    </row>
    <row r="67" spans="1:8" s="9" customFormat="1" ht="24.95" customHeight="1" x14ac:dyDescent="0.25">
      <c r="A67" s="46" t="s">
        <v>87</v>
      </c>
      <c r="B67" s="47">
        <v>64</v>
      </c>
      <c r="C67" s="47">
        <v>41026510</v>
      </c>
      <c r="D67" s="56">
        <v>42031</v>
      </c>
      <c r="E67" s="43" t="s">
        <v>33</v>
      </c>
      <c r="F67" s="47">
        <v>0.02</v>
      </c>
      <c r="G67" s="46">
        <v>19.59</v>
      </c>
      <c r="H67" s="46" t="s">
        <v>59</v>
      </c>
    </row>
    <row r="68" spans="1:8" s="9" customFormat="1" ht="24.95" customHeight="1" x14ac:dyDescent="0.25">
      <c r="A68" s="46" t="s">
        <v>87</v>
      </c>
      <c r="B68" s="47">
        <v>65</v>
      </c>
      <c r="C68" s="47">
        <v>41026506</v>
      </c>
      <c r="D68" s="56">
        <v>42031</v>
      </c>
      <c r="E68" s="43" t="s">
        <v>33</v>
      </c>
      <c r="F68" s="47">
        <v>0.02</v>
      </c>
      <c r="G68" s="46">
        <v>19.59</v>
      </c>
      <c r="H68" s="46" t="s">
        <v>59</v>
      </c>
    </row>
    <row r="69" spans="1:8" s="9" customFormat="1" ht="24.95" customHeight="1" x14ac:dyDescent="0.25">
      <c r="A69" s="46" t="s">
        <v>87</v>
      </c>
      <c r="B69" s="47">
        <v>66</v>
      </c>
      <c r="C69" s="47">
        <v>41026502</v>
      </c>
      <c r="D69" s="56">
        <v>42031</v>
      </c>
      <c r="E69" s="43" t="s">
        <v>33</v>
      </c>
      <c r="F69" s="47">
        <v>0.02</v>
      </c>
      <c r="G69" s="46">
        <v>19.59</v>
      </c>
      <c r="H69" s="46" t="s">
        <v>59</v>
      </c>
    </row>
    <row r="70" spans="1:8" s="9" customFormat="1" ht="24.95" customHeight="1" x14ac:dyDescent="0.25">
      <c r="A70" s="46" t="s">
        <v>87</v>
      </c>
      <c r="B70" s="47">
        <v>67</v>
      </c>
      <c r="C70" s="47">
        <v>41026498</v>
      </c>
      <c r="D70" s="56">
        <v>42031</v>
      </c>
      <c r="E70" s="43" t="s">
        <v>33</v>
      </c>
      <c r="F70" s="47">
        <v>0.02</v>
      </c>
      <c r="G70" s="46">
        <v>19.59</v>
      </c>
      <c r="H70" s="46" t="s">
        <v>59</v>
      </c>
    </row>
    <row r="71" spans="1:8" s="9" customFormat="1" ht="24.95" customHeight="1" x14ac:dyDescent="0.25">
      <c r="A71" s="46" t="s">
        <v>87</v>
      </c>
      <c r="B71" s="47">
        <v>68</v>
      </c>
      <c r="C71" s="47">
        <v>41008856</v>
      </c>
      <c r="D71" s="56">
        <v>42016</v>
      </c>
      <c r="E71" s="43" t="s">
        <v>33</v>
      </c>
      <c r="F71" s="47">
        <v>12</v>
      </c>
      <c r="G71" s="46">
        <v>466.1</v>
      </c>
      <c r="H71" s="46" t="s">
        <v>58</v>
      </c>
    </row>
    <row r="72" spans="1:8" s="9" customFormat="1" ht="24.95" customHeight="1" x14ac:dyDescent="0.25">
      <c r="A72" s="46" t="s">
        <v>87</v>
      </c>
      <c r="B72" s="47">
        <v>69</v>
      </c>
      <c r="C72" s="47">
        <v>40982177</v>
      </c>
      <c r="D72" s="56">
        <v>42026</v>
      </c>
      <c r="E72" s="43" t="s">
        <v>33</v>
      </c>
      <c r="F72" s="47">
        <v>7</v>
      </c>
      <c r="G72" s="46">
        <v>466.1</v>
      </c>
      <c r="H72" s="46" t="s">
        <v>74</v>
      </c>
    </row>
    <row r="73" spans="1:8" s="9" customFormat="1" ht="24.95" customHeight="1" x14ac:dyDescent="0.25">
      <c r="A73" s="46" t="s">
        <v>87</v>
      </c>
      <c r="B73" s="47">
        <v>70</v>
      </c>
      <c r="C73" s="47">
        <v>41014306</v>
      </c>
      <c r="D73" s="56">
        <v>42031</v>
      </c>
      <c r="E73" s="43" t="s">
        <v>42</v>
      </c>
      <c r="F73" s="47">
        <v>7</v>
      </c>
      <c r="G73" s="46">
        <v>466.1</v>
      </c>
      <c r="H73" s="46" t="s">
        <v>74</v>
      </c>
    </row>
    <row r="74" spans="1:8" s="9" customFormat="1" ht="24.95" customHeight="1" x14ac:dyDescent="0.25">
      <c r="A74" s="46" t="s">
        <v>87</v>
      </c>
      <c r="B74" s="47">
        <v>71</v>
      </c>
      <c r="C74" s="47">
        <v>41014298</v>
      </c>
      <c r="D74" s="56">
        <v>42016</v>
      </c>
      <c r="E74" s="43" t="s">
        <v>33</v>
      </c>
      <c r="F74" s="47">
        <v>15</v>
      </c>
      <c r="G74" s="46">
        <v>466.1</v>
      </c>
      <c r="H74" s="46" t="s">
        <v>74</v>
      </c>
    </row>
    <row r="75" spans="1:8" s="9" customFormat="1" ht="29.25" customHeight="1" x14ac:dyDescent="0.25">
      <c r="A75" s="46" t="s">
        <v>87</v>
      </c>
      <c r="B75" s="47">
        <v>72</v>
      </c>
      <c r="C75" s="46">
        <v>41006419</v>
      </c>
      <c r="D75" s="49">
        <v>42016</v>
      </c>
      <c r="E75" s="43" t="s">
        <v>33</v>
      </c>
      <c r="F75" s="50">
        <v>10</v>
      </c>
      <c r="G75" s="51">
        <v>466.1</v>
      </c>
      <c r="H75" s="52" t="s">
        <v>83</v>
      </c>
    </row>
    <row r="76" spans="1:8" s="9" customFormat="1" ht="24.95" customHeight="1" x14ac:dyDescent="0.25">
      <c r="A76" s="46" t="s">
        <v>87</v>
      </c>
      <c r="B76" s="47">
        <v>73</v>
      </c>
      <c r="C76" s="46">
        <v>41006877</v>
      </c>
      <c r="D76" s="49">
        <v>42024</v>
      </c>
      <c r="E76" s="43" t="s">
        <v>33</v>
      </c>
      <c r="F76" s="50">
        <v>15</v>
      </c>
      <c r="G76" s="51">
        <v>466.1</v>
      </c>
      <c r="H76" s="52" t="s">
        <v>83</v>
      </c>
    </row>
    <row r="77" spans="1:8" s="9" customFormat="1" ht="24.95" customHeight="1" x14ac:dyDescent="0.25">
      <c r="A77" s="46" t="s">
        <v>87</v>
      </c>
      <c r="B77" s="47">
        <v>74</v>
      </c>
      <c r="C77" s="46">
        <v>41015607</v>
      </c>
      <c r="D77" s="49">
        <v>42019</v>
      </c>
      <c r="E77" s="43" t="s">
        <v>33</v>
      </c>
      <c r="F77" s="50">
        <v>0.22500000000000001</v>
      </c>
      <c r="G77" s="51">
        <v>120.21</v>
      </c>
      <c r="H77" s="52" t="s">
        <v>75</v>
      </c>
    </row>
    <row r="78" spans="1:8" s="9" customFormat="1" ht="24.95" customHeight="1" x14ac:dyDescent="0.25">
      <c r="A78" s="46" t="s">
        <v>87</v>
      </c>
      <c r="B78" s="47">
        <v>75</v>
      </c>
      <c r="C78" s="46">
        <v>41015791</v>
      </c>
      <c r="D78" s="49">
        <v>42023</v>
      </c>
      <c r="E78" s="43" t="s">
        <v>33</v>
      </c>
      <c r="F78" s="57">
        <v>5</v>
      </c>
      <c r="G78" s="51">
        <v>2671.3</v>
      </c>
      <c r="H78" s="52" t="s">
        <v>75</v>
      </c>
    </row>
    <row r="79" spans="1:8" s="9" customFormat="1" ht="24.95" customHeight="1" x14ac:dyDescent="0.25">
      <c r="A79" s="46" t="s">
        <v>87</v>
      </c>
      <c r="B79" s="47">
        <v>76</v>
      </c>
      <c r="C79" s="46">
        <v>41016222</v>
      </c>
      <c r="D79" s="49">
        <v>42023</v>
      </c>
      <c r="E79" s="43" t="s">
        <v>33</v>
      </c>
      <c r="F79" s="50">
        <v>10</v>
      </c>
      <c r="G79" s="51">
        <v>466.1</v>
      </c>
      <c r="H79" s="52" t="s">
        <v>81</v>
      </c>
    </row>
    <row r="80" spans="1:8" s="9" customFormat="1" ht="26.25" customHeight="1" x14ac:dyDescent="0.25">
      <c r="A80" s="46" t="s">
        <v>87</v>
      </c>
      <c r="B80" s="47">
        <v>77</v>
      </c>
      <c r="C80" s="46">
        <v>41017628</v>
      </c>
      <c r="D80" s="49">
        <v>42026</v>
      </c>
      <c r="E80" s="43" t="s">
        <v>33</v>
      </c>
      <c r="F80" s="50">
        <v>0.25</v>
      </c>
      <c r="G80" s="51">
        <v>133.57</v>
      </c>
      <c r="H80" s="46" t="s">
        <v>77</v>
      </c>
    </row>
    <row r="81" spans="1:8" s="9" customFormat="1" ht="24.95" customHeight="1" x14ac:dyDescent="0.25">
      <c r="A81" s="46" t="s">
        <v>87</v>
      </c>
      <c r="B81" s="47">
        <v>78</v>
      </c>
      <c r="C81" s="46">
        <v>41023179</v>
      </c>
      <c r="D81" s="49">
        <v>42026</v>
      </c>
      <c r="E81" s="43" t="s">
        <v>107</v>
      </c>
      <c r="F81" s="50">
        <v>150</v>
      </c>
      <c r="G81" s="51">
        <v>38242.5</v>
      </c>
      <c r="H81" s="46" t="s">
        <v>84</v>
      </c>
    </row>
    <row r="82" spans="1:8" s="9" customFormat="1" ht="24.95" customHeight="1" x14ac:dyDescent="0.25">
      <c r="A82" s="46" t="s">
        <v>87</v>
      </c>
      <c r="B82" s="47">
        <v>79</v>
      </c>
      <c r="C82" s="46">
        <v>41023188</v>
      </c>
      <c r="D82" s="49">
        <v>42026</v>
      </c>
      <c r="E82" s="43" t="s">
        <v>107</v>
      </c>
      <c r="F82" s="50">
        <v>150</v>
      </c>
      <c r="G82" s="51">
        <v>38242.5</v>
      </c>
      <c r="H82" s="46" t="s">
        <v>84</v>
      </c>
    </row>
    <row r="83" spans="1:8" s="9" customFormat="1" ht="24.95" customHeight="1" x14ac:dyDescent="0.25">
      <c r="A83" s="46" t="s">
        <v>87</v>
      </c>
      <c r="B83" s="47">
        <v>80</v>
      </c>
      <c r="C83" s="46">
        <v>41022167</v>
      </c>
      <c r="D83" s="49">
        <v>42033</v>
      </c>
      <c r="E83" s="43" t="s">
        <v>42</v>
      </c>
      <c r="F83" s="50">
        <v>12</v>
      </c>
      <c r="G83" s="51">
        <v>466.1</v>
      </c>
      <c r="H83" s="46" t="s">
        <v>80</v>
      </c>
    </row>
    <row r="84" spans="1:8" s="9" customFormat="1" ht="24.95" customHeight="1" x14ac:dyDescent="0.25">
      <c r="A84" s="46" t="s">
        <v>87</v>
      </c>
      <c r="B84" s="47">
        <v>81</v>
      </c>
      <c r="C84" s="46">
        <v>41022322</v>
      </c>
      <c r="D84" s="49">
        <v>42031</v>
      </c>
      <c r="E84" s="43" t="s">
        <v>33</v>
      </c>
      <c r="F84" s="50">
        <v>0.22500000000000001</v>
      </c>
      <c r="G84" s="51">
        <v>220.48</v>
      </c>
      <c r="H84" s="46" t="s">
        <v>75</v>
      </c>
    </row>
    <row r="85" spans="1:8" s="9" customFormat="1" ht="24.95" customHeight="1" x14ac:dyDescent="0.25">
      <c r="A85" s="46" t="s">
        <v>87</v>
      </c>
      <c r="B85" s="47">
        <v>82</v>
      </c>
      <c r="C85" s="46">
        <v>41023628</v>
      </c>
      <c r="D85" s="49">
        <v>42026</v>
      </c>
      <c r="E85" s="43" t="s">
        <v>107</v>
      </c>
      <c r="F85" s="50">
        <v>150</v>
      </c>
      <c r="G85" s="51">
        <v>38242.5</v>
      </c>
      <c r="H85" s="46" t="s">
        <v>79</v>
      </c>
    </row>
    <row r="86" spans="1:8" s="60" customFormat="1" ht="15.6" customHeight="1" x14ac:dyDescent="0.25">
      <c r="A86" s="46" t="s">
        <v>87</v>
      </c>
      <c r="B86" s="47">
        <v>83</v>
      </c>
      <c r="C86" s="58">
        <v>41007742</v>
      </c>
      <c r="D86" s="59">
        <v>42026</v>
      </c>
      <c r="E86" s="58" t="s">
        <v>100</v>
      </c>
      <c r="F86" s="58">
        <v>7</v>
      </c>
      <c r="G86" s="58">
        <v>466.1</v>
      </c>
      <c r="H86" s="58" t="s">
        <v>90</v>
      </c>
    </row>
    <row r="87" spans="1:8" s="60" customFormat="1" x14ac:dyDescent="0.25">
      <c r="A87" s="46" t="s">
        <v>87</v>
      </c>
      <c r="B87" s="47">
        <v>84</v>
      </c>
      <c r="C87" s="58">
        <v>41007425</v>
      </c>
      <c r="D87" s="59">
        <v>42023</v>
      </c>
      <c r="E87" s="58" t="s">
        <v>100</v>
      </c>
      <c r="F87" s="58">
        <v>7</v>
      </c>
      <c r="G87" s="58">
        <v>466.1</v>
      </c>
      <c r="H87" s="58" t="s">
        <v>90</v>
      </c>
    </row>
    <row r="88" spans="1:8" s="60" customFormat="1" x14ac:dyDescent="0.25">
      <c r="A88" s="46" t="s">
        <v>87</v>
      </c>
      <c r="B88" s="47">
        <v>85</v>
      </c>
      <c r="C88" s="58">
        <v>41015129</v>
      </c>
      <c r="D88" s="59">
        <v>42018</v>
      </c>
      <c r="E88" s="58" t="s">
        <v>100</v>
      </c>
      <c r="F88" s="58">
        <v>4.9950000000000001</v>
      </c>
      <c r="G88" s="58">
        <v>466.1</v>
      </c>
      <c r="H88" s="58" t="s">
        <v>99</v>
      </c>
    </row>
    <row r="89" spans="1:8" s="60" customFormat="1" x14ac:dyDescent="0.25">
      <c r="A89" s="46" t="s">
        <v>87</v>
      </c>
      <c r="B89" s="47">
        <v>86</v>
      </c>
      <c r="C89" s="58">
        <v>41015223</v>
      </c>
      <c r="D89" s="59">
        <v>42018</v>
      </c>
      <c r="E89" s="58" t="s">
        <v>100</v>
      </c>
      <c r="F89" s="58">
        <v>8.9</v>
      </c>
      <c r="G89" s="58">
        <v>4754.91</v>
      </c>
      <c r="H89" s="58" t="s">
        <v>99</v>
      </c>
    </row>
    <row r="90" spans="1:8" s="60" customFormat="1" x14ac:dyDescent="0.25">
      <c r="A90" s="46" t="s">
        <v>87</v>
      </c>
      <c r="B90" s="47">
        <v>87</v>
      </c>
      <c r="C90" s="58">
        <v>41015257</v>
      </c>
      <c r="D90" s="59">
        <v>42018</v>
      </c>
      <c r="E90" s="58" t="s">
        <v>100</v>
      </c>
      <c r="F90" s="58">
        <v>9.0649999999999995</v>
      </c>
      <c r="G90" s="58">
        <v>4843.07</v>
      </c>
      <c r="H90" s="58" t="s">
        <v>99</v>
      </c>
    </row>
    <row r="91" spans="1:8" s="60" customFormat="1" ht="15" customHeight="1" x14ac:dyDescent="0.25">
      <c r="A91" s="46" t="s">
        <v>87</v>
      </c>
      <c r="B91" s="47">
        <v>88</v>
      </c>
      <c r="C91" s="58">
        <v>41015280</v>
      </c>
      <c r="D91" s="59">
        <v>42018</v>
      </c>
      <c r="E91" s="58" t="s">
        <v>100</v>
      </c>
      <c r="F91" s="58">
        <v>7.77</v>
      </c>
      <c r="G91" s="58">
        <v>4151.2</v>
      </c>
      <c r="H91" s="58" t="s">
        <v>99</v>
      </c>
    </row>
    <row r="92" spans="1:8" s="60" customFormat="1" x14ac:dyDescent="0.25">
      <c r="A92" s="46" t="s">
        <v>87</v>
      </c>
      <c r="B92" s="47">
        <v>89</v>
      </c>
      <c r="C92" s="58">
        <v>41015604</v>
      </c>
      <c r="D92" s="59">
        <v>42016</v>
      </c>
      <c r="E92" s="58" t="s">
        <v>100</v>
      </c>
      <c r="F92" s="58">
        <v>10</v>
      </c>
      <c r="G92" s="58">
        <v>466.1</v>
      </c>
      <c r="H92" s="58" t="s">
        <v>97</v>
      </c>
    </row>
    <row r="93" spans="1:8" s="60" customFormat="1" x14ac:dyDescent="0.25">
      <c r="A93" s="46" t="s">
        <v>87</v>
      </c>
      <c r="B93" s="47">
        <v>90</v>
      </c>
      <c r="C93" s="58">
        <v>41024419</v>
      </c>
      <c r="D93" s="59">
        <v>42030</v>
      </c>
      <c r="E93" s="58" t="s">
        <v>100</v>
      </c>
      <c r="F93" s="58">
        <v>6</v>
      </c>
      <c r="G93" s="58">
        <v>466.1</v>
      </c>
      <c r="H93" s="58" t="s">
        <v>89</v>
      </c>
    </row>
    <row r="94" spans="1:8" s="60" customFormat="1" x14ac:dyDescent="0.25">
      <c r="A94" s="46" t="s">
        <v>87</v>
      </c>
      <c r="B94" s="47">
        <v>91</v>
      </c>
      <c r="C94" s="58">
        <v>41024559</v>
      </c>
      <c r="D94" s="59">
        <v>42027</v>
      </c>
      <c r="E94" s="58" t="s">
        <v>101</v>
      </c>
      <c r="F94" s="58">
        <v>15</v>
      </c>
      <c r="G94" s="58">
        <v>466.1</v>
      </c>
      <c r="H94" s="58" t="s">
        <v>90</v>
      </c>
    </row>
    <row r="95" spans="1:8" s="60" customFormat="1" x14ac:dyDescent="0.25">
      <c r="A95" s="46" t="s">
        <v>87</v>
      </c>
      <c r="B95" s="47">
        <v>92</v>
      </c>
      <c r="C95" s="58">
        <v>41025480</v>
      </c>
      <c r="D95" s="59">
        <v>42026</v>
      </c>
      <c r="E95" s="58" t="s">
        <v>100</v>
      </c>
      <c r="F95" s="58">
        <v>5</v>
      </c>
      <c r="G95" s="58">
        <v>466.1</v>
      </c>
      <c r="H95" s="58" t="s">
        <v>90</v>
      </c>
    </row>
    <row r="96" spans="1:8" s="60" customFormat="1" x14ac:dyDescent="0.25">
      <c r="A96" s="46" t="s">
        <v>87</v>
      </c>
      <c r="B96" s="47">
        <v>93</v>
      </c>
      <c r="C96" s="58">
        <v>41025974</v>
      </c>
      <c r="D96" s="59">
        <v>42031</v>
      </c>
      <c r="E96" s="58" t="s">
        <v>100</v>
      </c>
      <c r="F96" s="58">
        <v>0.02</v>
      </c>
      <c r="G96" s="58">
        <v>19.59</v>
      </c>
      <c r="H96" s="58" t="s">
        <v>98</v>
      </c>
    </row>
    <row r="97" spans="1:8" s="60" customFormat="1" x14ac:dyDescent="0.25">
      <c r="A97" s="46" t="s">
        <v>87</v>
      </c>
      <c r="B97" s="47">
        <v>94</v>
      </c>
      <c r="C97" s="58">
        <v>41026002</v>
      </c>
      <c r="D97" s="59">
        <v>42031</v>
      </c>
      <c r="E97" s="58" t="s">
        <v>100</v>
      </c>
      <c r="F97" s="58">
        <v>0.02</v>
      </c>
      <c r="G97" s="58">
        <v>19.59</v>
      </c>
      <c r="H97" s="58" t="s">
        <v>98</v>
      </c>
    </row>
    <row r="98" spans="1:8" s="60" customFormat="1" x14ac:dyDescent="0.25">
      <c r="A98" s="46" t="s">
        <v>87</v>
      </c>
      <c r="B98" s="47">
        <v>95</v>
      </c>
      <c r="C98" s="58">
        <v>41026267</v>
      </c>
      <c r="D98" s="59">
        <v>42032</v>
      </c>
      <c r="E98" s="58" t="s">
        <v>100</v>
      </c>
      <c r="F98" s="58">
        <v>10</v>
      </c>
      <c r="G98" s="58">
        <v>466.1</v>
      </c>
      <c r="H98" s="58" t="s">
        <v>98</v>
      </c>
    </row>
    <row r="99" spans="1:8" s="60" customFormat="1" x14ac:dyDescent="0.25">
      <c r="A99" s="46" t="s">
        <v>87</v>
      </c>
      <c r="B99" s="47">
        <v>96</v>
      </c>
      <c r="C99" s="58">
        <v>41026413</v>
      </c>
      <c r="D99" s="59">
        <v>42034</v>
      </c>
      <c r="E99" s="58" t="s">
        <v>101</v>
      </c>
      <c r="F99" s="58">
        <v>15</v>
      </c>
      <c r="G99" s="58">
        <v>466.1</v>
      </c>
      <c r="H99" s="58" t="s">
        <v>91</v>
      </c>
    </row>
    <row r="100" spans="1:8" s="60" customFormat="1" ht="32.25" customHeight="1" x14ac:dyDescent="0.25">
      <c r="A100" s="46" t="s">
        <v>87</v>
      </c>
      <c r="B100" s="47">
        <v>97</v>
      </c>
      <c r="C100" s="58">
        <v>41022431</v>
      </c>
      <c r="D100" s="59">
        <v>42025</v>
      </c>
      <c r="E100" s="58" t="s">
        <v>101</v>
      </c>
      <c r="F100" s="58">
        <v>10</v>
      </c>
      <c r="G100" s="58">
        <v>466.1</v>
      </c>
      <c r="H100" s="58" t="s">
        <v>103</v>
      </c>
    </row>
  </sheetData>
  <autoFilter ref="A3:H100"/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2013-12-05T05:12:25Z</cp:lastPrinted>
  <dcterms:created xsi:type="dcterms:W3CDTF">2010-04-23T14:29:34Z</dcterms:created>
  <dcterms:modified xsi:type="dcterms:W3CDTF">2015-02-27T15:25:06Z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