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шаблон!$A$2:$BY$2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шаблон!$A$1:$BQ$13</definedName>
  </definedNames>
  <calcPr calcId="145621"/>
</workbook>
</file>

<file path=xl/calcChain.xml><?xml version="1.0" encoding="utf-8"?>
<calcChain xmlns="http://schemas.openxmlformats.org/spreadsheetml/2006/main">
  <c r="P8" i="4" l="1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O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L8" i="4"/>
  <c r="BM8" i="4"/>
  <c r="BN8" i="4"/>
  <c r="BO8" i="4"/>
  <c r="BP8" i="4"/>
  <c r="O8" i="4"/>
  <c r="P3" i="4" l="1"/>
  <c r="O6" i="4"/>
  <c r="U6" i="4"/>
  <c r="O7" i="4" l="1"/>
  <c r="R7" i="4" s="1"/>
  <c r="N7" i="4"/>
  <c r="AO3" i="4"/>
  <c r="N6" i="4"/>
  <c r="T5" i="4"/>
  <c r="S5" i="4"/>
  <c r="S3" i="4" s="1"/>
  <c r="R5" i="4"/>
  <c r="Q5" i="4"/>
  <c r="N5" i="4"/>
  <c r="N4" i="4"/>
  <c r="O4" i="4" s="1"/>
  <c r="U5" i="4" l="1"/>
  <c r="Q7" i="4"/>
  <c r="T7" i="4"/>
  <c r="R4" i="4"/>
  <c r="R3" i="4" s="1"/>
  <c r="T4" i="4"/>
  <c r="T3" i="4" s="1"/>
  <c r="Q4" i="4"/>
  <c r="O5" i="4" l="1"/>
  <c r="O3" i="4" s="1"/>
  <c r="AM3" i="4"/>
  <c r="U4" i="4"/>
  <c r="Q3" i="4"/>
  <c r="U7" i="4"/>
  <c r="AQ3" i="4" s="1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T72" i="2"/>
  <c r="P70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T12" i="2"/>
  <c r="Q44" i="2"/>
  <c r="Q43" i="2"/>
  <c r="N43" i="2"/>
  <c r="S44" i="2"/>
  <c r="S43" i="2" s="1"/>
  <c r="P44" i="2"/>
  <c r="BB11" i="2"/>
  <c r="BK11" i="2" s="1"/>
  <c r="T11" i="2"/>
  <c r="BB16" i="2"/>
  <c r="BK16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N77" i="2"/>
  <c r="S78" i="2"/>
  <c r="S77" i="2"/>
  <c r="P78" i="2"/>
  <c r="T78" i="2"/>
  <c r="BB77" i="2" s="1"/>
  <c r="BK77" i="2" s="1"/>
  <c r="P77" i="2"/>
  <c r="T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 s="1"/>
  <c r="T4" i="2"/>
  <c r="N4" i="2"/>
  <c r="R3" i="2"/>
  <c r="O3" i="2"/>
  <c r="N3" i="2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BK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7" i="2"/>
  <c r="T6" i="2"/>
  <c r="BH6" i="2"/>
  <c r="BK6" i="2"/>
  <c r="T18" i="2"/>
  <c r="BB18" i="2"/>
  <c r="T60" i="2"/>
  <c r="BB60" i="2"/>
  <c r="BK60" i="2"/>
  <c r="T53" i="2"/>
  <c r="BB53" i="2"/>
  <c r="BK53" i="2" s="1"/>
  <c r="Q14" i="2" l="1"/>
  <c r="Q13" i="2" s="1"/>
  <c r="P14" i="2"/>
  <c r="N13" i="2"/>
  <c r="S14" i="2"/>
  <c r="S13" i="2" s="1"/>
  <c r="T86" i="2"/>
  <c r="BF84" i="2" s="1"/>
  <c r="P84" i="2"/>
  <c r="BK81" i="2"/>
  <c r="S36" i="2"/>
  <c r="S35" i="2" s="1"/>
  <c r="N35" i="2"/>
  <c r="P36" i="2"/>
  <c r="Q36" i="2"/>
  <c r="Q35" i="2" s="1"/>
  <c r="S62" i="2"/>
  <c r="T63" i="2"/>
  <c r="N64" i="2"/>
  <c r="S65" i="2"/>
  <c r="P65" i="2"/>
  <c r="Q65" i="2"/>
  <c r="S76" i="2"/>
  <c r="S75" i="2" s="1"/>
  <c r="Q76" i="2"/>
  <c r="Q75" i="2" s="1"/>
  <c r="P76" i="2"/>
  <c r="N75" i="2"/>
  <c r="S84" i="2"/>
  <c r="T85" i="2"/>
  <c r="S3" i="2"/>
  <c r="T5" i="2"/>
  <c r="Q9" i="2"/>
  <c r="Q8" i="2" s="1"/>
  <c r="S9" i="2"/>
  <c r="S8" i="2" s="1"/>
  <c r="N8" i="2"/>
  <c r="P9" i="2"/>
  <c r="T29" i="2"/>
  <c r="BB29" i="2"/>
  <c r="BK29" i="2" s="1"/>
  <c r="Q68" i="2"/>
  <c r="S68" i="2"/>
  <c r="P68" i="2"/>
  <c r="T68" i="2" s="1"/>
  <c r="BB64" i="2" s="1"/>
  <c r="N73" i="2"/>
  <c r="S74" i="2"/>
  <c r="S73" i="2" s="1"/>
  <c r="Q74" i="2"/>
  <c r="Q73" i="2" s="1"/>
  <c r="P74" i="2"/>
  <c r="N84" i="2"/>
  <c r="U3" i="4"/>
  <c r="AI3" i="4"/>
  <c r="BP3" i="4" s="1"/>
  <c r="P75" i="2" l="1"/>
  <c r="T76" i="2"/>
  <c r="P64" i="2"/>
  <c r="T65" i="2"/>
  <c r="P35" i="2"/>
  <c r="T36" i="2"/>
  <c r="P13" i="2"/>
  <c r="T14" i="2"/>
  <c r="P73" i="2"/>
  <c r="T74" i="2"/>
  <c r="P8" i="2"/>
  <c r="T9" i="2"/>
  <c r="BB3" i="2"/>
  <c r="BK3" i="2" s="1"/>
  <c r="T3" i="2"/>
  <c r="T84" i="2"/>
  <c r="BB84" i="2"/>
  <c r="BK84" i="2" s="1"/>
  <c r="Q64" i="2"/>
  <c r="S64" i="2"/>
  <c r="BB62" i="2"/>
  <c r="BK62" i="2" s="1"/>
  <c r="T62" i="2"/>
  <c r="BB73" i="2" l="1"/>
  <c r="BK73" i="2" s="1"/>
  <c r="T73" i="2"/>
  <c r="T13" i="2"/>
  <c r="BB13" i="2"/>
  <c r="BK13" i="2" s="1"/>
  <c r="BB35" i="2"/>
  <c r="BK35" i="2" s="1"/>
  <c r="T35" i="2"/>
  <c r="AF64" i="2"/>
  <c r="BK64" i="2" s="1"/>
  <c r="T64" i="2"/>
  <c r="T75" i="2"/>
  <c r="BB75" i="2"/>
  <c r="BK75" i="2" s="1"/>
  <c r="BB8" i="2"/>
  <c r="BK8" i="2" s="1"/>
  <c r="T8" i="2"/>
</calcChain>
</file>

<file path=xl/sharedStrings.xml><?xml version="1.0" encoding="utf-8"?>
<sst xmlns="http://schemas.openxmlformats.org/spreadsheetml/2006/main" count="482" uniqueCount="349">
  <si>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</si>
  <si>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</si>
  <si>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</si>
  <si>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</si>
  <si>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</si>
  <si>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</si>
  <si>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</si>
  <si>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</si>
  <si>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</si>
  <si>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</si>
  <si>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</si>
  <si>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</si>
  <si>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</si>
  <si>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</si>
  <si>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</si>
  <si>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</si>
  <si>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</si>
  <si>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</si>
  <si>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</si>
  <si>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</si>
  <si>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</si>
  <si>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</si>
  <si>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</si>
  <si>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</si>
  <si>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</si>
  <si>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</si>
  <si>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</si>
  <si>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</si>
  <si>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</si>
  <si>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</si>
  <si>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</si>
  <si>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</si>
  <si>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</si>
  <si>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</si>
  <si>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</si>
  <si>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</si>
  <si>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</si>
  <si>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</si>
  <si>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</si>
  <si>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</si>
  <si>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</si>
  <si>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</si>
  <si>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</si>
  <si>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</si>
  <si>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</si>
  <si>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</si>
  <si>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</si>
  <si>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</si>
  <si>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</si>
  <si>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</si>
  <si>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</si>
  <si>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</si>
  <si>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</si>
  <si>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</si>
  <si>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</si>
  <si>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</si>
  <si>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</si>
  <si>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</si>
  <si>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</si>
  <si>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</si>
  <si>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</si>
  <si>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</si>
  <si>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</si>
  <si>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</si>
  <si>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</si>
  <si>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</si>
  <si>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</si>
  <si>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</si>
  <si>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</si>
  <si>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</si>
  <si>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</si>
  <si>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</si>
  <si>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</si>
  <si>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</si>
  <si>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</si>
  <si>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</si>
  <si>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</si>
  <si>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</si>
  <si>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</si>
  <si>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</si>
  <si>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</si>
  <si>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</si>
  <si>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</si>
  <si>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</si>
  <si>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</si>
  <si>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</si>
  <si>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</si>
  <si>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</si>
  <si>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</si>
  <si>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</si>
  <si>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</si>
  <si>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</si>
  <si>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</si>
  <si>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</si>
  <si>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</si>
  <si>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</si>
  <si>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</si>
  <si>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</si>
  <si>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</si>
  <si>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</si>
  <si>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</si>
  <si>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</si>
  <si>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</si>
  <si>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</si>
  <si>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</si>
  <si>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</si>
  <si>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</si>
  <si>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</si>
  <si>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</si>
  <si>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</si>
  <si>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</si>
  <si>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</si>
  <si>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</si>
  <si>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</si>
  <si>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</si>
  <si>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</si>
  <si>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</si>
  <si>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</si>
  <si>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</si>
  <si>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</si>
  <si>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</si>
  <si>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</si>
  <si>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</si>
  <si>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</si>
  <si>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</si>
  <si>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</si>
  <si>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</si>
  <si>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</si>
  <si>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</si>
  <si>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</si>
  <si>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</si>
  <si>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</si>
  <si>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</si>
  <si>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</si>
  <si>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</si>
  <si>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</si>
  <si>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</si>
  <si>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</si>
  <si>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</si>
  <si>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</si>
  <si>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</si>
  <si>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</si>
  <si>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</si>
  <si>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</si>
  <si>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</si>
  <si>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</si>
  <si>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</si>
  <si>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</si>
  <si>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</si>
  <si>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</si>
  <si>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</si>
  <si>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</si>
  <si>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</si>
  <si>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</si>
  <si>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</si>
  <si>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</si>
  <si>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</si>
  <si>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</si>
  <si>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</si>
  <si>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</si>
  <si>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</si>
  <si>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</si>
  <si>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</si>
  <si>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</si>
  <si>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</si>
  <si>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</si>
  <si>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</si>
  <si>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</si>
  <si>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</si>
  <si>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</si>
  <si>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</si>
  <si>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</si>
  <si>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</si>
  <si>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</si>
  <si>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</si>
  <si>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</si>
  <si>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</si>
  <si>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</si>
  <si>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</si>
  <si>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</si>
  <si>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</si>
  <si>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</si>
  <si>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</si>
  <si>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</si>
  <si>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</si>
  <si>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</si>
  <si>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</si>
  <si>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</si>
  <si>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</si>
  <si>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</si>
  <si>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</si>
  <si>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</si>
  <si>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</si>
  <si>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</si>
  <si>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</si>
  <si>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</si>
  <si>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</si>
  <si>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</si>
  <si>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</si>
  <si>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</si>
  <si>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</si>
  <si>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</si>
  <si>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</si>
  <si>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</si>
  <si>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</si>
  <si>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</si>
  <si>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</si>
  <si>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</si>
  <si>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</si>
  <si>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</si>
  <si>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</si>
  <si>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</si>
  <si>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</si>
  <si>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</si>
  <si>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</si>
  <si>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</si>
  <si>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</si>
  <si>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</si>
  <si>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</si>
  <si>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</si>
  <si>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</si>
  <si>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</si>
  <si>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</si>
  <si>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</si>
  <si>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</si>
  <si>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</si>
  <si>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</si>
  <si>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</si>
  <si>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</si>
  <si>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</si>
  <si>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</si>
  <si>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</si>
  <si>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</si>
  <si>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</si>
  <si>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</si>
  <si>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</si>
  <si>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</si>
  <si>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</si>
  <si>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</si>
  <si>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</si>
  <si>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</si>
  <si>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</si>
  <si>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</si>
  <si>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</si>
  <si>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</si>
  <si>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</si>
  <si>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</si>
  <si>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</si>
  <si>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</si>
  <si>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</si>
  <si>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</si>
  <si>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</si>
  <si>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</si>
  <si>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</si>
  <si>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</si>
  <si>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</si>
  <si>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</si>
  <si>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</si>
  <si>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</si>
  <si>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</si>
  <si>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</si>
  <si>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</si>
  <si>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</si>
  <si>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</si>
  <si>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</si>
  <si>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</si>
  <si>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</si>
  <si>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</si>
  <si>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</si>
  <si>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</si>
  <si>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</si>
  <si>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</si>
  <si>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</si>
  <si>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</si>
  <si>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</si>
  <si>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</si>
  <si>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</si>
  <si>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</si>
  <si>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</si>
  <si>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</si>
  <si>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</si>
  <si>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</si>
  <si>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</si>
  <si>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</si>
  <si>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</si>
  <si>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</si>
  <si>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</si>
  <si>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</si>
  <si>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</si>
  <si>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</si>
  <si>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</si>
  <si>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</si>
  <si>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</si>
  <si>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</si>
  <si>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</si>
  <si>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</si>
  <si>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</si>
  <si>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</si>
  <si>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</si>
  <si>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</si>
  <si>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</si>
  <si>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</si>
  <si>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</si>
  <si>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</si>
  <si>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</si>
  <si>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</si>
  <si>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</si>
  <si>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</si>
  <si>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</si>
  <si>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</si>
  <si>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</si>
  <si>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</si>
  <si>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</si>
  <si>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</si>
  <si>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</si>
  <si>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</si>
  <si>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</si>
  <si>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</si>
  <si>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</si>
  <si>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</si>
  <si>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</si>
  <si>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</si>
  <si>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</si>
  <si>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</si>
  <si>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</si>
  <si>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</si>
  <si>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</si>
  <si>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</si>
  <si>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</si>
  <si>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</si>
  <si>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</si>
  <si>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41805932 (ЦЭС-17601/2019)</t>
  </si>
  <si>
    <t>Общество с ограниченной ответственностью "Мираторг - Курск"</t>
  </si>
  <si>
    <t>Курская область, Золотухинский р-он,  Дмитриевский сельсовет, кад. 46:07:000000:667</t>
  </si>
  <si>
    <t>10.1.	Проектирование и строительство кабельно-воздушной линии электропередачи 10 кВ протяженностью 4,5 км от существующей ВЛ-10 кВ (по договору №41767473 (Ц-17217) от 01.03.2019г.) до границы земельного участка Заявителя (марку и сечение провода (кабеля), протяженность уточнить при проектировании) в том числе:
           -     строительство воздушной линии электропередачи 10 кВ защищенным проводом протяженностью 4,4 км.
-  строительство кабельной линии электропередачи 10 кВ методом прокладки в траншее протяженностью 0,1 км.
  10.2. Монтаж линейного разъединителя 10 кВ в точке врезки проектируемого ответвления от существующей ВЛ-10 кВ (по договору №41767473 (Ц-17217) от 01.03.2019г.) к земельному участку Заявителя (тип и технические характеристики уточнить при проектировании).
  10.3.   Монтаж линейного разъединителя 10 кВ на предпоследней опоре проектируемого ответвления от существующей ВЛ-10 кВ (по договору №41767473 (Ц-17217) от 01.03.2019г.) к земельному участку Заявителя (тип и технические характеристики уточнить при проектировании).
10.4.	 Установка реклоузера 10 кВ на последней опоре проектируемого ответвления от существующей ВЛ-10 кВ (по договору №41767473 (Ц-17217) от 01.03.2019г.) к ТП-10/0,4 кВ Заявителя (тип и технические характеристики уточнить при проектировании).</t>
  </si>
  <si>
    <t>10.5.	Реконструкция существующей ВЛ-10 кВ (по договору №41767473 (Ц-17217) от 01.03.2019г.) в части монтажа ответвительной арматуры в точке врезки (объем реконструкции уточнить при проектировании).</t>
  </si>
  <si>
    <t>монтаж  реклоузера 10 (6) кВ, шт.</t>
  </si>
  <si>
    <t>0,1 (в траншее)</t>
  </si>
  <si>
    <t xml:space="preserve">  Установка реклоузера 10 кВ оборудованного устройствами телеметрии с передачей информации на ДП РЭС и техническим учетом электрической энергии</t>
  </si>
  <si>
    <t>Приложение к техническому заданию на выполнение работ по проектированию строительства 
распределительной сети 10/0,4 кВ. («Очередь № 141 не льготник-4, договор № 41805932 (ЦЭС-17601/2019) от 13.05.2019г.»)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</si>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</sst>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horizontal="center" vertical="center" wrapText="1"/>
    </xf>
    <xf numFmtId="14" fontId="7" fillId="0" borderId="7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19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19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70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F3" sqref="F3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51.28515625" style="176" customWidth="1"/>
    <col min="8" max="8" width="23" style="176" customWidth="1"/>
    <col min="9" max="9" width="67.7109375" style="176" customWidth="1"/>
    <col min="10" max="10" width="117.5703125" style="176" customWidth="1"/>
    <col min="11" max="11" width="66" style="176" customWidth="1"/>
    <col min="12" max="12" width="31" style="176" customWidth="1"/>
    <col min="13" max="13" width="57.140625" style="176" customWidth="1"/>
    <col min="14" max="14" width="53.5703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6.28515625" style="176" customWidth="1"/>
    <col min="41" max="41" width="27.7109375" style="176" customWidth="1"/>
    <col min="42" max="42" width="51.7109375" style="176" customWidth="1"/>
    <col min="43" max="43" width="33" style="176" customWidth="1"/>
    <col min="44" max="44" width="33.85546875" style="176" hidden="1" customWidth="1"/>
    <col min="45" max="45" width="27.5703125" style="176" hidden="1" customWidth="1"/>
    <col min="46" max="46" width="22.85546875" style="176" hidden="1" customWidth="1"/>
    <col min="47" max="47" width="36.7109375" style="176" hidden="1" customWidth="1"/>
    <col min="48" max="48" width="53.42578125" style="176" hidden="1" customWidth="1"/>
    <col min="49" max="49" width="27.28515625" style="176" hidden="1" customWidth="1"/>
    <col min="50" max="50" width="21.42578125" style="176" hidden="1" customWidth="1"/>
    <col min="51" max="51" width="23.42578125" style="176" hidden="1" customWidth="1"/>
    <col min="52" max="52" width="38.7109375" style="176" hidden="1" customWidth="1"/>
    <col min="53" max="53" width="23.85546875" style="176" hidden="1" customWidth="1"/>
    <col min="54" max="54" width="22" style="176" hidden="1" customWidth="1"/>
    <col min="55" max="55" width="21" style="176" hidden="1" customWidth="1"/>
    <col min="56" max="56" width="36.28515625" style="176" hidden="1" customWidth="1"/>
    <col min="57" max="57" width="24.28515625" style="176" hidden="1" customWidth="1"/>
    <col min="58" max="58" width="38.7109375" style="176" hidden="1" customWidth="1"/>
    <col min="59" max="59" width="32" style="176" hidden="1" customWidth="1"/>
    <col min="60" max="60" width="51.85546875" style="176" hidden="1" customWidth="1"/>
    <col min="61" max="61" width="33.7109375" style="176" hidden="1" customWidth="1"/>
    <col min="62" max="62" width="41.5703125" style="176" hidden="1" customWidth="1"/>
    <col min="63" max="63" width="24.140625" style="176" hidden="1" customWidth="1"/>
    <col min="64" max="64" width="36.42578125" style="176" hidden="1" customWidth="1"/>
    <col min="65" max="65" width="34.28515625" style="176" hidden="1" customWidth="1"/>
    <col min="66" max="66" width="53.7109375" style="176" hidden="1" customWidth="1"/>
    <col min="67" max="67" width="41.85546875" style="176" hidden="1" customWidth="1"/>
    <col min="68" max="68" width="48.7109375" style="192" customWidth="1"/>
    <col min="69" max="69" width="37.28515625" style="177" customWidth="1"/>
    <col min="70" max="70" width="68.7109375" style="176" customWidth="1"/>
    <col min="71" max="71" width="32" style="178" customWidth="1"/>
    <col min="72" max="72" width="22.42578125" style="194" customWidth="1"/>
    <col min="73" max="73" width="21.140625" style="176" bestFit="1" customWidth="1"/>
    <col min="74" max="74" width="35.28515625" style="176" customWidth="1"/>
    <col min="75" max="16384" width="9.140625" style="176"/>
  </cols>
  <sheetData>
    <row r="1" spans="1:75" ht="180" customHeight="1" x14ac:dyDescent="0.95">
      <c r="A1" s="203" t="s">
        <v>339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</row>
    <row r="2" spans="1:75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336</v>
      </c>
      <c r="AO2" s="20" t="s">
        <v>313</v>
      </c>
      <c r="AP2" s="20" t="s">
        <v>317</v>
      </c>
      <c r="AQ2" s="20" t="s">
        <v>313</v>
      </c>
      <c r="AR2" s="20" t="s">
        <v>11</v>
      </c>
      <c r="AS2" s="20"/>
      <c r="AT2" s="20" t="s">
        <v>10</v>
      </c>
      <c r="AU2" s="20"/>
      <c r="AV2" s="20" t="s">
        <v>318</v>
      </c>
      <c r="AW2" s="20" t="s">
        <v>313</v>
      </c>
      <c r="AX2" s="20" t="s">
        <v>326</v>
      </c>
      <c r="AY2" s="20" t="s">
        <v>313</v>
      </c>
      <c r="AZ2" s="20" t="s">
        <v>328</v>
      </c>
      <c r="BA2" s="20" t="s">
        <v>313</v>
      </c>
      <c r="BB2" s="20" t="s">
        <v>327</v>
      </c>
      <c r="BC2" s="20" t="s">
        <v>313</v>
      </c>
      <c r="BD2" s="20" t="s">
        <v>311</v>
      </c>
      <c r="BE2" s="20" t="s">
        <v>313</v>
      </c>
      <c r="BF2" s="20" t="s">
        <v>310</v>
      </c>
      <c r="BG2" s="20" t="s">
        <v>313</v>
      </c>
      <c r="BH2" s="20" t="s">
        <v>320</v>
      </c>
      <c r="BI2" s="20" t="s">
        <v>313</v>
      </c>
      <c r="BJ2" s="20" t="s">
        <v>329</v>
      </c>
      <c r="BK2" s="20" t="s">
        <v>313</v>
      </c>
      <c r="BL2" s="20" t="s">
        <v>319</v>
      </c>
      <c r="BM2" s="20" t="s">
        <v>313</v>
      </c>
      <c r="BN2" s="20" t="s">
        <v>321</v>
      </c>
      <c r="BO2" s="20" t="s">
        <v>313</v>
      </c>
      <c r="BP2" s="21" t="s">
        <v>21</v>
      </c>
      <c r="BQ2" s="24" t="s">
        <v>312</v>
      </c>
      <c r="BR2" s="179" t="s">
        <v>18</v>
      </c>
      <c r="BS2" s="180"/>
    </row>
    <row r="3" spans="1:75" s="22" customFormat="1" ht="409.6" customHeight="1" x14ac:dyDescent="0.25">
      <c r="A3" s="17" t="s">
        <v>331</v>
      </c>
      <c r="B3" s="18">
        <v>41805932</v>
      </c>
      <c r="C3" s="24">
        <v>43598</v>
      </c>
      <c r="D3" s="19">
        <v>15630805.85</v>
      </c>
      <c r="E3" s="19"/>
      <c r="F3" s="20">
        <v>370</v>
      </c>
      <c r="G3" s="18" t="s">
        <v>332</v>
      </c>
      <c r="H3" s="18" t="s">
        <v>139</v>
      </c>
      <c r="I3" s="18" t="s">
        <v>333</v>
      </c>
      <c r="J3" s="224" t="s">
        <v>334</v>
      </c>
      <c r="K3" s="18" t="s">
        <v>335</v>
      </c>
      <c r="L3" s="20"/>
      <c r="M3" s="20"/>
      <c r="N3" s="20"/>
      <c r="O3" s="21">
        <f>SUM(O4:O7)</f>
        <v>7777.9000000000005</v>
      </c>
      <c r="P3" s="21">
        <f t="shared" ref="P3:U3" si="0">SUM(P4:P7)</f>
        <v>0</v>
      </c>
      <c r="Q3" s="21">
        <f t="shared" si="0"/>
        <v>704.42100000000005</v>
      </c>
      <c r="R3" s="21">
        <f t="shared" si="0"/>
        <v>5038.7240000000002</v>
      </c>
      <c r="S3" s="21">
        <f t="shared" si="0"/>
        <v>1702.77</v>
      </c>
      <c r="T3" s="21">
        <f t="shared" si="0"/>
        <v>331.98500000000001</v>
      </c>
      <c r="U3" s="21">
        <f t="shared" si="0"/>
        <v>7777.9000000000005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4.4000000000000004</v>
      </c>
      <c r="AI3" s="29">
        <f>U4</f>
        <v>5649.6</v>
      </c>
      <c r="AJ3" s="20"/>
      <c r="AK3" s="21"/>
      <c r="AL3" s="196">
        <v>2</v>
      </c>
      <c r="AM3" s="29">
        <f>U5</f>
        <v>143.38</v>
      </c>
      <c r="AN3" s="20" t="s">
        <v>338</v>
      </c>
      <c r="AO3" s="21">
        <f>U6</f>
        <v>1737.42</v>
      </c>
      <c r="AP3" s="20" t="s">
        <v>337</v>
      </c>
      <c r="AQ3" s="21">
        <f>U7</f>
        <v>247.5</v>
      </c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196"/>
      <c r="BG3" s="21"/>
      <c r="BH3" s="20"/>
      <c r="BI3" s="20"/>
      <c r="BJ3" s="20"/>
      <c r="BK3" s="23"/>
      <c r="BL3" s="23"/>
      <c r="BM3" s="20"/>
      <c r="BN3" s="23"/>
      <c r="BO3" s="21"/>
      <c r="BP3" s="181">
        <f>AI3+AM3+AO3+AQ3</f>
        <v>7777.9000000000005</v>
      </c>
      <c r="BQ3" s="24">
        <v>43964</v>
      </c>
      <c r="BR3" s="21"/>
      <c r="BS3" s="21"/>
      <c r="BT3" s="23"/>
      <c r="BU3" s="23"/>
      <c r="BV3" s="24"/>
      <c r="BW3" s="25"/>
    </row>
    <row r="4" spans="1:75" s="22" customFormat="1" ht="159" customHeight="1" x14ac:dyDescent="0.25">
      <c r="A4" s="17"/>
      <c r="B4" s="18"/>
      <c r="C4" s="18"/>
      <c r="D4" s="19"/>
      <c r="E4" s="19"/>
      <c r="F4" s="20"/>
      <c r="G4" s="18"/>
      <c r="H4" s="18"/>
      <c r="I4" s="18"/>
      <c r="J4" s="225"/>
      <c r="K4" s="18"/>
      <c r="L4" s="20"/>
      <c r="M4" s="20" t="s">
        <v>314</v>
      </c>
      <c r="N4" s="21">
        <f>AH3</f>
        <v>4.4000000000000004</v>
      </c>
      <c r="O4" s="29">
        <f>N4*1284</f>
        <v>5649.6</v>
      </c>
      <c r="P4" s="29"/>
      <c r="Q4" s="29">
        <f>O4*0.11</f>
        <v>621.45600000000002</v>
      </c>
      <c r="R4" s="29">
        <f>O4*0.84</f>
        <v>4745.6639999999998</v>
      </c>
      <c r="S4" s="29">
        <v>0</v>
      </c>
      <c r="T4" s="29">
        <f>O4*0.05</f>
        <v>282.48</v>
      </c>
      <c r="U4" s="29">
        <f>SUM(Q4:T4)</f>
        <v>5649.6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0"/>
      <c r="AP4" s="20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196"/>
      <c r="BG4" s="21"/>
      <c r="BH4" s="20"/>
      <c r="BI4" s="20"/>
      <c r="BJ4" s="20"/>
      <c r="BK4" s="23"/>
      <c r="BL4" s="23"/>
      <c r="BM4" s="20"/>
      <c r="BN4" s="23"/>
      <c r="BO4" s="21"/>
      <c r="BP4" s="181"/>
      <c r="BQ4" s="24"/>
      <c r="BR4" s="21"/>
      <c r="BS4" s="21"/>
      <c r="BT4" s="23"/>
      <c r="BU4" s="23"/>
      <c r="BV4" s="24"/>
      <c r="BW4" s="25"/>
    </row>
    <row r="5" spans="1:75" s="22" customFormat="1" ht="159" customHeight="1" x14ac:dyDescent="0.25">
      <c r="A5" s="17"/>
      <c r="B5" s="18"/>
      <c r="C5" s="18"/>
      <c r="D5" s="19"/>
      <c r="E5" s="19"/>
      <c r="F5" s="20"/>
      <c r="G5" s="18"/>
      <c r="H5" s="18"/>
      <c r="I5" s="18"/>
      <c r="J5" s="225"/>
      <c r="K5" s="18"/>
      <c r="L5" s="20"/>
      <c r="M5" s="20" t="s">
        <v>316</v>
      </c>
      <c r="N5" s="21">
        <f>AL3</f>
        <v>2</v>
      </c>
      <c r="O5" s="29">
        <f>U5</f>
        <v>143.38</v>
      </c>
      <c r="P5" s="29"/>
      <c r="Q5" s="29">
        <f>2*5.31</f>
        <v>10.62</v>
      </c>
      <c r="R5" s="29">
        <f>2*19.08</f>
        <v>38.159999999999997</v>
      </c>
      <c r="S5" s="29">
        <f>2*45.49</f>
        <v>90.98</v>
      </c>
      <c r="T5" s="29">
        <f>2*1.81</f>
        <v>3.62</v>
      </c>
      <c r="U5" s="29">
        <f>SUM(Q5:T5)</f>
        <v>143.38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0"/>
      <c r="AP5" s="20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196"/>
      <c r="BG5" s="21"/>
      <c r="BH5" s="20"/>
      <c r="BI5" s="20"/>
      <c r="BJ5" s="20"/>
      <c r="BK5" s="23"/>
      <c r="BL5" s="23"/>
      <c r="BM5" s="20"/>
      <c r="BN5" s="23"/>
      <c r="BO5" s="21"/>
      <c r="BP5" s="181"/>
      <c r="BQ5" s="24"/>
      <c r="BR5" s="21"/>
      <c r="BS5" s="21"/>
      <c r="BT5" s="23"/>
      <c r="BU5" s="23"/>
      <c r="BV5" s="24"/>
      <c r="BW5" s="25"/>
    </row>
    <row r="6" spans="1:75" s="22" customFormat="1" ht="409.6" customHeight="1" x14ac:dyDescent="0.25">
      <c r="A6" s="17"/>
      <c r="B6" s="18"/>
      <c r="C6" s="18"/>
      <c r="D6" s="19"/>
      <c r="E6" s="19"/>
      <c r="F6" s="20"/>
      <c r="G6" s="18"/>
      <c r="H6" s="18"/>
      <c r="I6" s="18"/>
      <c r="J6" s="225"/>
      <c r="K6" s="18"/>
      <c r="L6" s="20"/>
      <c r="M6" s="20" t="s">
        <v>336</v>
      </c>
      <c r="N6" s="20" t="str">
        <f>AN3</f>
        <v xml:space="preserve">  Установка реклоузера 10 кВ оборудованного устройствами телеметрии с передачей информации на ДП РЭС и техническим учетом электрической энергии</v>
      </c>
      <c r="O6" s="21">
        <f>U6</f>
        <v>1737.42</v>
      </c>
      <c r="P6" s="21"/>
      <c r="Q6" s="21">
        <v>45.12</v>
      </c>
      <c r="R6" s="21">
        <v>42.05</v>
      </c>
      <c r="S6" s="21">
        <v>1611.79</v>
      </c>
      <c r="T6" s="21">
        <v>38.46</v>
      </c>
      <c r="U6" s="21">
        <f>SUM(Q6:T6)</f>
        <v>1737.42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0"/>
      <c r="AP6" s="20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196"/>
      <c r="BG6" s="21"/>
      <c r="BH6" s="20"/>
      <c r="BI6" s="20"/>
      <c r="BJ6" s="20"/>
      <c r="BK6" s="23"/>
      <c r="BL6" s="23"/>
      <c r="BM6" s="20"/>
      <c r="BN6" s="23"/>
      <c r="BO6" s="21"/>
      <c r="BP6" s="181"/>
      <c r="BQ6" s="24"/>
      <c r="BR6" s="21"/>
      <c r="BS6" s="21"/>
      <c r="BT6" s="23"/>
      <c r="BU6" s="23"/>
      <c r="BV6" s="24"/>
      <c r="BW6" s="25"/>
    </row>
    <row r="7" spans="1:75" s="22" customFormat="1" ht="184.5" customHeight="1" x14ac:dyDescent="0.25">
      <c r="A7" s="17"/>
      <c r="B7" s="18"/>
      <c r="C7" s="18"/>
      <c r="D7" s="19"/>
      <c r="E7" s="19"/>
      <c r="F7" s="20"/>
      <c r="G7" s="18"/>
      <c r="H7" s="18"/>
      <c r="I7" s="18"/>
      <c r="J7" s="226"/>
      <c r="K7" s="18"/>
      <c r="L7" s="20"/>
      <c r="M7" s="20" t="s">
        <v>317</v>
      </c>
      <c r="N7" s="20" t="str">
        <f>AP3</f>
        <v>0,1 (в траншее)</v>
      </c>
      <c r="O7" s="21">
        <f>0.1*2475</f>
        <v>247.5</v>
      </c>
      <c r="P7" s="21"/>
      <c r="Q7" s="21">
        <f>O7*0.11</f>
        <v>27.225000000000001</v>
      </c>
      <c r="R7" s="21">
        <f>O7*0.86</f>
        <v>212.85</v>
      </c>
      <c r="S7" s="21">
        <v>0</v>
      </c>
      <c r="T7" s="21">
        <f>O7*0.03</f>
        <v>7.4249999999999998</v>
      </c>
      <c r="U7" s="21">
        <f>SUM(Q7:T7)</f>
        <v>247.5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0"/>
      <c r="AP7" s="20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196"/>
      <c r="BG7" s="23"/>
      <c r="BH7" s="23"/>
      <c r="BI7" s="20"/>
      <c r="BJ7" s="20"/>
      <c r="BK7" s="23"/>
      <c r="BL7" s="23"/>
      <c r="BM7" s="20"/>
      <c r="BN7" s="23"/>
      <c r="BO7" s="21"/>
      <c r="BP7" s="181"/>
      <c r="BQ7" s="24"/>
      <c r="BR7" s="21"/>
      <c r="BS7" s="21"/>
      <c r="BT7" s="23"/>
      <c r="BU7" s="23"/>
      <c r="BV7" s="24"/>
      <c r="BW7" s="25"/>
    </row>
    <row r="8" spans="1:75" s="22" customFormat="1" ht="221.25" customHeight="1" x14ac:dyDescent="0.25">
      <c r="A8" s="206" t="s">
        <v>39</v>
      </c>
      <c r="B8" s="207"/>
      <c r="C8" s="207"/>
      <c r="D8" s="207"/>
      <c r="E8" s="207"/>
      <c r="F8" s="207"/>
      <c r="G8" s="207"/>
      <c r="H8" s="207"/>
      <c r="I8" s="207"/>
      <c r="J8" s="207"/>
      <c r="K8" s="208"/>
      <c r="L8" s="195"/>
      <c r="M8" s="195"/>
      <c r="N8" s="195"/>
      <c r="O8" s="209">
        <f>O3</f>
        <v>7777.9000000000005</v>
      </c>
      <c r="P8" s="209">
        <f t="shared" ref="P8:BP8" si="1">P3</f>
        <v>0</v>
      </c>
      <c r="Q8" s="209">
        <f t="shared" si="1"/>
        <v>704.42100000000005</v>
      </c>
      <c r="R8" s="209">
        <f t="shared" si="1"/>
        <v>5038.7240000000002</v>
      </c>
      <c r="S8" s="209">
        <f t="shared" si="1"/>
        <v>1702.77</v>
      </c>
      <c r="T8" s="209">
        <f t="shared" si="1"/>
        <v>331.98500000000001</v>
      </c>
      <c r="U8" s="209">
        <f t="shared" si="1"/>
        <v>7777.9000000000005</v>
      </c>
      <c r="V8" s="209">
        <f t="shared" si="1"/>
        <v>0</v>
      </c>
      <c r="W8" s="209">
        <f t="shared" si="1"/>
        <v>0</v>
      </c>
      <c r="X8" s="209">
        <f t="shared" si="1"/>
        <v>0</v>
      </c>
      <c r="Y8" s="209">
        <f t="shared" si="1"/>
        <v>0</v>
      </c>
      <c r="Z8" s="209">
        <f t="shared" si="1"/>
        <v>0</v>
      </c>
      <c r="AA8" s="209">
        <f t="shared" si="1"/>
        <v>0</v>
      </c>
      <c r="AB8" s="209">
        <f t="shared" si="1"/>
        <v>0</v>
      </c>
      <c r="AC8" s="209">
        <f t="shared" si="1"/>
        <v>0</v>
      </c>
      <c r="AD8" s="209">
        <f t="shared" si="1"/>
        <v>0</v>
      </c>
      <c r="AE8" s="209">
        <f t="shared" si="1"/>
        <v>0</v>
      </c>
      <c r="AF8" s="209">
        <f t="shared" si="1"/>
        <v>0</v>
      </c>
      <c r="AG8" s="209">
        <f t="shared" si="1"/>
        <v>0</v>
      </c>
      <c r="AH8" s="209">
        <f t="shared" si="1"/>
        <v>4.4000000000000004</v>
      </c>
      <c r="AI8" s="209">
        <f t="shared" si="1"/>
        <v>5649.6</v>
      </c>
      <c r="AJ8" s="209">
        <f t="shared" si="1"/>
        <v>0</v>
      </c>
      <c r="AK8" s="209">
        <f t="shared" si="1"/>
        <v>0</v>
      </c>
      <c r="AL8" s="209">
        <f t="shared" si="1"/>
        <v>2</v>
      </c>
      <c r="AM8" s="209">
        <f t="shared" si="1"/>
        <v>143.38</v>
      </c>
      <c r="AN8" s="209">
        <v>1</v>
      </c>
      <c r="AO8" s="209">
        <f t="shared" si="1"/>
        <v>1737.42</v>
      </c>
      <c r="AP8" s="209" t="str">
        <f t="shared" si="1"/>
        <v>0,1 (в траншее)</v>
      </c>
      <c r="AQ8" s="209">
        <f t="shared" si="1"/>
        <v>247.5</v>
      </c>
      <c r="AR8" s="209">
        <f t="shared" si="1"/>
        <v>0</v>
      </c>
      <c r="AS8" s="209">
        <f t="shared" si="1"/>
        <v>0</v>
      </c>
      <c r="AT8" s="209">
        <f t="shared" si="1"/>
        <v>0</v>
      </c>
      <c r="AU8" s="209">
        <f t="shared" si="1"/>
        <v>0</v>
      </c>
      <c r="AV8" s="209">
        <f t="shared" si="1"/>
        <v>0</v>
      </c>
      <c r="AW8" s="209">
        <f t="shared" si="1"/>
        <v>0</v>
      </c>
      <c r="AX8" s="209">
        <f t="shared" si="1"/>
        <v>0</v>
      </c>
      <c r="AY8" s="209">
        <f t="shared" si="1"/>
        <v>0</v>
      </c>
      <c r="AZ8" s="209">
        <f t="shared" si="1"/>
        <v>0</v>
      </c>
      <c r="BA8" s="209">
        <f t="shared" si="1"/>
        <v>0</v>
      </c>
      <c r="BB8" s="209">
        <f t="shared" si="1"/>
        <v>0</v>
      </c>
      <c r="BC8" s="209">
        <f t="shared" si="1"/>
        <v>0</v>
      </c>
      <c r="BD8" s="209">
        <f t="shared" si="1"/>
        <v>0</v>
      </c>
      <c r="BE8" s="209">
        <f t="shared" si="1"/>
        <v>0</v>
      </c>
      <c r="BF8" s="209">
        <f t="shared" si="1"/>
        <v>0</v>
      </c>
      <c r="BG8" s="209">
        <f t="shared" si="1"/>
        <v>0</v>
      </c>
      <c r="BH8" s="209">
        <f t="shared" si="1"/>
        <v>0</v>
      </c>
      <c r="BI8" s="209">
        <f t="shared" si="1"/>
        <v>0</v>
      </c>
      <c r="BJ8" s="209">
        <f t="shared" si="1"/>
        <v>0</v>
      </c>
      <c r="BK8" s="209">
        <f t="shared" si="1"/>
        <v>0</v>
      </c>
      <c r="BL8" s="209">
        <f t="shared" si="1"/>
        <v>0</v>
      </c>
      <c r="BM8" s="209">
        <f t="shared" si="1"/>
        <v>0</v>
      </c>
      <c r="BN8" s="209">
        <f t="shared" si="1"/>
        <v>0</v>
      </c>
      <c r="BO8" s="209">
        <f t="shared" si="1"/>
        <v>0</v>
      </c>
      <c r="BP8" s="209">
        <f t="shared" si="1"/>
        <v>7777.9000000000005</v>
      </c>
      <c r="BQ8" s="210"/>
      <c r="BR8" s="209"/>
      <c r="BS8" s="21"/>
      <c r="BT8" s="23"/>
      <c r="BU8" s="23"/>
      <c r="BV8" s="24"/>
      <c r="BW8" s="25"/>
    </row>
    <row r="9" spans="1:75" s="22" customFormat="1" ht="156" customHeight="1" x14ac:dyDescent="0.25">
      <c r="A9" s="217"/>
      <c r="B9" s="218"/>
      <c r="C9" s="218"/>
      <c r="D9" s="219"/>
      <c r="E9" s="219"/>
      <c r="F9" s="220"/>
      <c r="G9" s="218"/>
      <c r="H9" s="218"/>
      <c r="I9" s="218"/>
      <c r="J9" s="218"/>
      <c r="K9" s="218"/>
      <c r="L9" s="220"/>
      <c r="M9" s="220"/>
      <c r="N9" s="220"/>
      <c r="O9" s="221"/>
      <c r="P9" s="220"/>
      <c r="Q9" s="221"/>
      <c r="R9" s="221"/>
      <c r="S9" s="220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0"/>
      <c r="AI9" s="220"/>
      <c r="AJ9" s="220"/>
      <c r="AK9" s="221"/>
      <c r="AL9" s="220"/>
      <c r="AM9" s="220"/>
      <c r="AN9" s="220"/>
      <c r="AO9" s="220"/>
      <c r="AP9" s="220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0"/>
      <c r="BE9" s="220"/>
      <c r="BF9" s="220"/>
      <c r="BG9" s="222"/>
      <c r="BH9" s="222"/>
      <c r="BI9" s="220"/>
      <c r="BJ9" s="220"/>
      <c r="BK9" s="222"/>
      <c r="BL9" s="222"/>
      <c r="BM9" s="220"/>
      <c r="BN9" s="222"/>
      <c r="BO9" s="221"/>
      <c r="BP9" s="221"/>
      <c r="BQ9" s="223"/>
      <c r="BR9" s="221"/>
      <c r="BS9" s="205"/>
      <c r="BT9" s="23"/>
      <c r="BU9" s="23"/>
      <c r="BV9" s="24"/>
      <c r="BW9" s="25"/>
    </row>
    <row r="10" spans="1:75" s="22" customFormat="1" ht="209.25" customHeight="1" x14ac:dyDescent="0.25">
      <c r="A10" s="204" t="s">
        <v>340</v>
      </c>
      <c r="B10" s="215"/>
      <c r="C10" s="215"/>
      <c r="D10" s="216"/>
      <c r="E10" s="216"/>
      <c r="F10" s="180"/>
      <c r="G10" s="215"/>
      <c r="H10" s="215"/>
      <c r="I10" s="215"/>
      <c r="J10" s="204" t="s">
        <v>344</v>
      </c>
      <c r="K10" s="215"/>
      <c r="L10" s="204" t="s">
        <v>345</v>
      </c>
      <c r="M10" s="180"/>
      <c r="N10" s="180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180"/>
      <c r="AI10" s="180"/>
      <c r="AJ10" s="180"/>
      <c r="AK10" s="36"/>
      <c r="AL10" s="180"/>
      <c r="AM10" s="180"/>
      <c r="AN10" s="180"/>
      <c r="AO10" s="180"/>
      <c r="AP10" s="180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180"/>
      <c r="BG10" s="36"/>
      <c r="BH10" s="180"/>
      <c r="BI10" s="180"/>
      <c r="BJ10" s="180"/>
      <c r="BK10" s="40"/>
      <c r="BL10" s="40"/>
      <c r="BM10" s="180"/>
      <c r="BN10" s="40"/>
      <c r="BO10" s="36"/>
      <c r="BP10" s="36"/>
      <c r="BQ10" s="26"/>
      <c r="BR10" s="36"/>
      <c r="BS10" s="205"/>
      <c r="BT10" s="23"/>
      <c r="BU10" s="23"/>
      <c r="BV10" s="24"/>
      <c r="BW10" s="25"/>
    </row>
    <row r="11" spans="1:75" s="22" customFormat="1" ht="209.25" customHeight="1" x14ac:dyDescent="0.25">
      <c r="A11" s="204" t="s">
        <v>341</v>
      </c>
      <c r="B11" s="215"/>
      <c r="C11" s="215"/>
      <c r="D11" s="216"/>
      <c r="E11" s="216"/>
      <c r="F11" s="180"/>
      <c r="G11" s="215"/>
      <c r="H11" s="215"/>
      <c r="I11" s="215"/>
      <c r="J11" s="204" t="s">
        <v>344</v>
      </c>
      <c r="K11" s="215"/>
      <c r="L11" s="204" t="s">
        <v>346</v>
      </c>
      <c r="M11" s="180"/>
      <c r="N11" s="180"/>
      <c r="O11" s="36"/>
      <c r="P11" s="180"/>
      <c r="Q11" s="36"/>
      <c r="R11" s="36"/>
      <c r="S11" s="180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180"/>
      <c r="AJ11" s="180"/>
      <c r="AK11" s="36"/>
      <c r="AL11" s="180"/>
      <c r="AM11" s="180"/>
      <c r="AN11" s="180"/>
      <c r="AO11" s="180"/>
      <c r="AP11" s="180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180"/>
      <c r="BG11" s="36"/>
      <c r="BH11" s="180"/>
      <c r="BI11" s="180"/>
      <c r="BJ11" s="180"/>
      <c r="BK11" s="40"/>
      <c r="BL11" s="40"/>
      <c r="BM11" s="180"/>
      <c r="BN11" s="40"/>
      <c r="BO11" s="36"/>
      <c r="BP11" s="36"/>
      <c r="BQ11" s="26"/>
      <c r="BR11" s="36"/>
      <c r="BS11" s="205"/>
      <c r="BT11" s="23"/>
      <c r="BU11" s="23"/>
      <c r="BV11" s="24"/>
      <c r="BW11" s="25"/>
    </row>
    <row r="12" spans="1:75" s="22" customFormat="1" ht="209.25" customHeight="1" x14ac:dyDescent="0.25">
      <c r="A12" s="204" t="s">
        <v>342</v>
      </c>
      <c r="B12" s="215"/>
      <c r="C12" s="215"/>
      <c r="D12" s="216"/>
      <c r="E12" s="216"/>
      <c r="F12" s="180"/>
      <c r="G12" s="215"/>
      <c r="H12" s="215"/>
      <c r="I12" s="215"/>
      <c r="J12" s="204" t="s">
        <v>344</v>
      </c>
      <c r="K12" s="215"/>
      <c r="L12" s="204" t="s">
        <v>347</v>
      </c>
      <c r="M12" s="180"/>
      <c r="N12" s="180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180"/>
      <c r="AJ12" s="180"/>
      <c r="AK12" s="36"/>
      <c r="AL12" s="180"/>
      <c r="AM12" s="180"/>
      <c r="AN12" s="180"/>
      <c r="AO12" s="180"/>
      <c r="AP12" s="180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180"/>
      <c r="BG12" s="36"/>
      <c r="BH12" s="180"/>
      <c r="BI12" s="180"/>
      <c r="BJ12" s="180"/>
      <c r="BK12" s="40"/>
      <c r="BL12" s="40"/>
      <c r="BM12" s="180"/>
      <c r="BN12" s="40"/>
      <c r="BO12" s="36"/>
      <c r="BP12" s="36"/>
      <c r="BQ12" s="26"/>
      <c r="BR12" s="36"/>
      <c r="BS12" s="205"/>
      <c r="BT12" s="23"/>
      <c r="BU12" s="23"/>
      <c r="BV12" s="24"/>
      <c r="BW12" s="25"/>
    </row>
    <row r="13" spans="1:75" s="22" customFormat="1" ht="209.25" customHeight="1" x14ac:dyDescent="0.25">
      <c r="A13" s="204" t="s">
        <v>343</v>
      </c>
      <c r="B13" s="215"/>
      <c r="C13" s="215"/>
      <c r="D13" s="216"/>
      <c r="E13" s="216"/>
      <c r="F13" s="180"/>
      <c r="G13" s="215"/>
      <c r="H13" s="215"/>
      <c r="I13" s="215"/>
      <c r="J13" s="204" t="s">
        <v>344</v>
      </c>
      <c r="K13" s="215"/>
      <c r="L13" s="204" t="s">
        <v>348</v>
      </c>
      <c r="M13" s="180"/>
      <c r="N13" s="180"/>
      <c r="O13" s="36"/>
      <c r="P13" s="180"/>
      <c r="Q13" s="36"/>
      <c r="R13" s="36"/>
      <c r="S13" s="180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180"/>
      <c r="AI13" s="180"/>
      <c r="AJ13" s="180"/>
      <c r="AK13" s="36"/>
      <c r="AL13" s="180"/>
      <c r="AM13" s="180"/>
      <c r="AN13" s="180"/>
      <c r="AO13" s="180"/>
      <c r="AP13" s="180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180"/>
      <c r="BG13" s="40"/>
      <c r="BH13" s="40"/>
      <c r="BI13" s="180"/>
      <c r="BJ13" s="180"/>
      <c r="BK13" s="40"/>
      <c r="BL13" s="40"/>
      <c r="BM13" s="180"/>
      <c r="BN13" s="40"/>
      <c r="BO13" s="36"/>
      <c r="BP13" s="36"/>
      <c r="BQ13" s="26"/>
      <c r="BR13" s="36"/>
      <c r="BS13" s="205"/>
      <c r="BT13" s="23"/>
      <c r="BU13" s="23"/>
      <c r="BV13" s="24"/>
      <c r="BW13" s="25"/>
    </row>
    <row r="14" spans="1:75" s="22" customFormat="1" ht="171.75" customHeight="1" x14ac:dyDescent="0.25">
      <c r="A14" s="211"/>
      <c r="B14" s="212"/>
      <c r="C14" s="212"/>
      <c r="D14" s="213"/>
      <c r="E14" s="213"/>
      <c r="F14" s="196"/>
      <c r="G14" s="212"/>
      <c r="H14" s="212"/>
      <c r="I14" s="212"/>
      <c r="J14" s="212"/>
      <c r="K14" s="212"/>
      <c r="L14" s="196"/>
      <c r="M14" s="196"/>
      <c r="N14" s="196"/>
      <c r="O14" s="182"/>
      <c r="P14" s="196"/>
      <c r="Q14" s="182"/>
      <c r="R14" s="182"/>
      <c r="S14" s="182"/>
      <c r="T14" s="182"/>
      <c r="U14" s="182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96"/>
      <c r="AI14" s="196"/>
      <c r="AJ14" s="196"/>
      <c r="AK14" s="181"/>
      <c r="AL14" s="196"/>
      <c r="AM14" s="196"/>
      <c r="AN14" s="196"/>
      <c r="AO14" s="196"/>
      <c r="AP14" s="196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181"/>
      <c r="BE14" s="181"/>
      <c r="BF14" s="196"/>
      <c r="BG14" s="182"/>
      <c r="BH14" s="182"/>
      <c r="BI14" s="196"/>
      <c r="BJ14" s="196"/>
      <c r="BK14" s="182"/>
      <c r="BL14" s="182"/>
      <c r="BM14" s="196"/>
      <c r="BN14" s="182"/>
      <c r="BO14" s="181"/>
      <c r="BP14" s="181"/>
      <c r="BQ14" s="214"/>
      <c r="BR14" s="181"/>
      <c r="BS14" s="21"/>
      <c r="BT14" s="23"/>
      <c r="BU14" s="23"/>
      <c r="BV14" s="24"/>
      <c r="BW14" s="25"/>
    </row>
    <row r="15" spans="1:75" s="22" customFormat="1" ht="227.2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0"/>
      <c r="P15" s="20"/>
      <c r="Q15" s="21"/>
      <c r="R15" s="21"/>
      <c r="S15" s="21"/>
      <c r="T15" s="21"/>
      <c r="U15" s="20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6"/>
      <c r="AM15" s="20"/>
      <c r="AN15" s="20"/>
      <c r="AO15" s="20"/>
      <c r="AP15" s="20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196"/>
      <c r="BG15" s="20"/>
      <c r="BH15" s="20"/>
      <c r="BI15" s="20"/>
      <c r="BJ15" s="20"/>
      <c r="BK15" s="23"/>
      <c r="BL15" s="23"/>
      <c r="BM15" s="20"/>
      <c r="BN15" s="23"/>
      <c r="BO15" s="21"/>
      <c r="BP15" s="181"/>
      <c r="BQ15" s="24"/>
      <c r="BR15" s="21"/>
      <c r="BS15" s="21"/>
      <c r="BT15" s="23"/>
      <c r="BU15" s="23"/>
      <c r="BV15" s="24"/>
      <c r="BW15" s="25"/>
    </row>
    <row r="16" spans="1:75" s="22" customFormat="1" ht="154.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1"/>
      <c r="R16" s="21"/>
      <c r="S16" s="21"/>
      <c r="T16" s="21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6"/>
      <c r="AM16" s="20"/>
      <c r="AN16" s="20"/>
      <c r="AO16" s="20"/>
      <c r="AP16" s="20"/>
      <c r="AQ16" s="21"/>
      <c r="AR16" s="21"/>
      <c r="AS16" s="21"/>
      <c r="AT16" s="21"/>
      <c r="AU16" s="21"/>
      <c r="AV16" s="181"/>
      <c r="AW16" s="21"/>
      <c r="AX16" s="21"/>
      <c r="AY16" s="21"/>
      <c r="AZ16" s="21"/>
      <c r="BA16" s="21"/>
      <c r="BB16" s="21"/>
      <c r="BC16" s="21"/>
      <c r="BD16" s="21"/>
      <c r="BE16" s="21"/>
      <c r="BF16" s="196"/>
      <c r="BG16" s="23"/>
      <c r="BH16" s="23"/>
      <c r="BI16" s="20"/>
      <c r="BJ16" s="20"/>
      <c r="BK16" s="23"/>
      <c r="BL16" s="23"/>
      <c r="BM16" s="20"/>
      <c r="BN16" s="23"/>
      <c r="BO16" s="21"/>
      <c r="BP16" s="181"/>
      <c r="BQ16" s="24"/>
      <c r="BR16" s="21"/>
      <c r="BS16" s="21"/>
      <c r="BT16" s="23"/>
      <c r="BU16" s="23"/>
      <c r="BV16" s="24"/>
      <c r="BW16" s="25"/>
    </row>
    <row r="17" spans="1:75" s="22" customFormat="1" ht="169.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0"/>
      <c r="P17" s="20"/>
      <c r="Q17" s="21"/>
      <c r="R17" s="21"/>
      <c r="S17" s="21"/>
      <c r="T17" s="21"/>
      <c r="U17" s="20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6"/>
      <c r="AM17" s="21"/>
      <c r="AN17" s="21"/>
      <c r="AO17" s="21"/>
      <c r="AP17" s="20"/>
      <c r="AQ17" s="21"/>
      <c r="AR17" s="21"/>
      <c r="AS17" s="21"/>
      <c r="AT17" s="21"/>
      <c r="AU17" s="21"/>
      <c r="AV17" s="196"/>
      <c r="AW17" s="21"/>
      <c r="AX17" s="21"/>
      <c r="AY17" s="21"/>
      <c r="AZ17" s="21"/>
      <c r="BA17" s="21"/>
      <c r="BB17" s="21"/>
      <c r="BC17" s="21"/>
      <c r="BD17" s="20"/>
      <c r="BE17" s="20"/>
      <c r="BF17" s="196"/>
      <c r="BG17" s="20"/>
      <c r="BH17" s="20"/>
      <c r="BI17" s="20"/>
      <c r="BJ17" s="20"/>
      <c r="BK17" s="23"/>
      <c r="BL17" s="23"/>
      <c r="BM17" s="20"/>
      <c r="BN17" s="23"/>
      <c r="BO17" s="21"/>
      <c r="BP17" s="181"/>
      <c r="BQ17" s="24"/>
      <c r="BR17" s="21"/>
      <c r="BS17" s="21"/>
      <c r="BT17" s="23"/>
      <c r="BU17" s="23"/>
      <c r="BV17" s="24"/>
      <c r="BW17" s="25"/>
    </row>
    <row r="18" spans="1:75" s="22" customFormat="1" ht="171.7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0"/>
      <c r="P18" s="20"/>
      <c r="Q18" s="21"/>
      <c r="R18" s="21"/>
      <c r="S18" s="21"/>
      <c r="T18" s="21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6"/>
      <c r="AM18" s="20"/>
      <c r="AN18" s="20"/>
      <c r="AO18" s="20"/>
      <c r="AP18" s="20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0"/>
      <c r="BE18" s="20"/>
      <c r="BF18" s="196"/>
      <c r="BG18" s="23"/>
      <c r="BH18" s="23"/>
      <c r="BI18" s="20"/>
      <c r="BJ18" s="20"/>
      <c r="BK18" s="23"/>
      <c r="BL18" s="23"/>
      <c r="BM18" s="20"/>
      <c r="BN18" s="23"/>
      <c r="BO18" s="21"/>
      <c r="BP18" s="181"/>
      <c r="BQ18" s="24"/>
      <c r="BR18" s="21"/>
      <c r="BS18" s="21"/>
      <c r="BT18" s="23"/>
      <c r="BU18" s="23"/>
      <c r="BV18" s="24"/>
      <c r="BW18" s="25"/>
    </row>
    <row r="19" spans="1:75" s="22" customFormat="1" ht="171.7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6"/>
      <c r="AM19" s="20"/>
      <c r="AN19" s="20"/>
      <c r="AO19" s="20"/>
      <c r="AP19" s="20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0"/>
      <c r="BE19" s="20"/>
      <c r="BF19" s="196"/>
      <c r="BG19" s="23"/>
      <c r="BH19" s="23"/>
      <c r="BI19" s="20"/>
      <c r="BJ19" s="20"/>
      <c r="BK19" s="23"/>
      <c r="BL19" s="23"/>
      <c r="BM19" s="20"/>
      <c r="BN19" s="23"/>
      <c r="BO19" s="21"/>
      <c r="BP19" s="181"/>
      <c r="BQ19" s="24"/>
      <c r="BR19" s="21"/>
      <c r="BS19" s="21"/>
      <c r="BT19" s="23"/>
      <c r="BU19" s="23"/>
      <c r="BV19" s="24"/>
      <c r="BW19" s="25"/>
    </row>
    <row r="20" spans="1:75" s="22" customFormat="1" ht="171.7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6"/>
      <c r="AM20" s="20"/>
      <c r="AN20" s="20"/>
      <c r="AO20" s="20"/>
      <c r="AP20" s="20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0"/>
      <c r="BE20" s="20"/>
      <c r="BF20" s="196"/>
      <c r="BG20" s="23"/>
      <c r="BH20" s="23"/>
      <c r="BI20" s="20"/>
      <c r="BJ20" s="20"/>
      <c r="BK20" s="23"/>
      <c r="BL20" s="23"/>
      <c r="BM20" s="20"/>
      <c r="BN20" s="23"/>
      <c r="BO20" s="21"/>
      <c r="BP20" s="181"/>
      <c r="BQ20" s="24"/>
      <c r="BR20" s="21"/>
      <c r="BS20" s="21"/>
      <c r="BT20" s="23"/>
      <c r="BU20" s="23"/>
      <c r="BV20" s="24"/>
      <c r="BW20" s="25"/>
    </row>
    <row r="21" spans="1:75" s="22" customFormat="1" ht="171.7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6"/>
      <c r="AM21" s="20"/>
      <c r="AN21" s="20"/>
      <c r="AO21" s="20"/>
      <c r="AP21" s="20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0"/>
      <c r="BE21" s="20"/>
      <c r="BF21" s="196"/>
      <c r="BG21" s="23"/>
      <c r="BH21" s="23"/>
      <c r="BI21" s="20"/>
      <c r="BJ21" s="20"/>
      <c r="BK21" s="23"/>
      <c r="BL21" s="23"/>
      <c r="BM21" s="20"/>
      <c r="BN21" s="23"/>
      <c r="BO21" s="21"/>
      <c r="BP21" s="181"/>
      <c r="BQ21" s="24"/>
      <c r="BR21" s="21"/>
      <c r="BS21" s="21"/>
      <c r="BT21" s="23"/>
      <c r="BU21" s="23"/>
      <c r="BV21" s="24"/>
      <c r="BW21" s="25"/>
    </row>
    <row r="22" spans="1:75" s="22" customFormat="1" ht="171.7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6"/>
      <c r="AM22" s="20"/>
      <c r="AN22" s="20"/>
      <c r="AO22" s="20"/>
      <c r="AP22" s="20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0"/>
      <c r="BE22" s="20"/>
      <c r="BF22" s="196"/>
      <c r="BG22" s="23"/>
      <c r="BH22" s="23"/>
      <c r="BI22" s="20"/>
      <c r="BJ22" s="20"/>
      <c r="BK22" s="23"/>
      <c r="BL22" s="23"/>
      <c r="BM22" s="20"/>
      <c r="BN22" s="23"/>
      <c r="BO22" s="21"/>
      <c r="BP22" s="181"/>
      <c r="BQ22" s="24"/>
      <c r="BR22" s="21"/>
      <c r="BS22" s="21"/>
      <c r="BT22" s="23"/>
      <c r="BU22" s="23"/>
      <c r="BV22" s="24"/>
      <c r="BW22" s="25"/>
    </row>
    <row r="23" spans="1:75" s="22" customFormat="1" ht="171.7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196"/>
      <c r="AM23" s="20"/>
      <c r="AN23" s="20"/>
      <c r="AO23" s="20"/>
      <c r="AP23" s="20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196"/>
      <c r="BG23" s="21"/>
      <c r="BH23" s="21"/>
      <c r="BI23" s="20"/>
      <c r="BJ23" s="20"/>
      <c r="BK23" s="23"/>
      <c r="BL23" s="23"/>
      <c r="BM23" s="20"/>
      <c r="BN23" s="23"/>
      <c r="BO23" s="21"/>
      <c r="BP23" s="181"/>
      <c r="BQ23" s="24"/>
      <c r="BR23" s="21"/>
      <c r="BS23" s="21"/>
      <c r="BT23" s="23"/>
      <c r="BU23" s="23"/>
      <c r="BV23" s="24"/>
      <c r="BW23" s="25"/>
    </row>
    <row r="24" spans="1:75" s="22" customFormat="1" ht="171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196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6"/>
      <c r="AM24" s="20"/>
      <c r="AN24" s="20"/>
      <c r="AO24" s="20"/>
      <c r="AP24" s="20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196"/>
      <c r="BG24" s="23"/>
      <c r="BH24" s="23"/>
      <c r="BI24" s="20"/>
      <c r="BJ24" s="20"/>
      <c r="BK24" s="23"/>
      <c r="BL24" s="23"/>
      <c r="BM24" s="20"/>
      <c r="BN24" s="23"/>
      <c r="BO24" s="21"/>
      <c r="BP24" s="181"/>
      <c r="BQ24" s="24"/>
      <c r="BR24" s="21"/>
      <c r="BS24" s="21"/>
      <c r="BT24" s="23"/>
      <c r="BU24" s="23"/>
      <c r="BV24" s="24"/>
      <c r="BW24" s="25"/>
    </row>
    <row r="25" spans="1:75" s="22" customFormat="1" ht="171.7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75"/>
      <c r="K25" s="18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6"/>
      <c r="AM25" s="20"/>
      <c r="AN25" s="20"/>
      <c r="AO25" s="20"/>
      <c r="AP25" s="20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0"/>
      <c r="BE25" s="21"/>
      <c r="BF25" s="20"/>
      <c r="BG25" s="23"/>
      <c r="BH25" s="23"/>
      <c r="BI25" s="20"/>
      <c r="BJ25" s="20"/>
      <c r="BK25" s="23"/>
      <c r="BL25" s="23"/>
      <c r="BM25" s="20"/>
      <c r="BN25" s="23"/>
      <c r="BO25" s="21"/>
      <c r="BP25" s="181"/>
      <c r="BQ25" s="24"/>
      <c r="BR25" s="21"/>
      <c r="BS25" s="21"/>
      <c r="BT25" s="23"/>
      <c r="BU25" s="23"/>
      <c r="BV25" s="24"/>
      <c r="BW25" s="25"/>
    </row>
    <row r="26" spans="1:75" s="22" customFormat="1" ht="197.2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196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6"/>
      <c r="AM26" s="20"/>
      <c r="AN26" s="20"/>
      <c r="AO26" s="20"/>
      <c r="AP26" s="20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196"/>
      <c r="BG26" s="21"/>
      <c r="BH26" s="21"/>
      <c r="BI26" s="20"/>
      <c r="BJ26" s="20"/>
      <c r="BK26" s="23"/>
      <c r="BL26" s="20"/>
      <c r="BM26" s="23"/>
      <c r="BN26" s="23"/>
      <c r="BO26" s="21"/>
      <c r="BP26" s="181"/>
      <c r="BQ26" s="24"/>
      <c r="BR26" s="21"/>
      <c r="BS26" s="21"/>
      <c r="BT26" s="23"/>
      <c r="BU26" s="23"/>
      <c r="BV26" s="24"/>
      <c r="BW26" s="25"/>
    </row>
    <row r="27" spans="1:75" s="22" customFormat="1" ht="197.2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196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6"/>
      <c r="AM27" s="20"/>
      <c r="AN27" s="20"/>
      <c r="AO27" s="20"/>
      <c r="AP27" s="20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196"/>
      <c r="BG27" s="182"/>
      <c r="BH27" s="23"/>
      <c r="BI27" s="20"/>
      <c r="BJ27" s="20"/>
      <c r="BK27" s="23"/>
      <c r="BL27" s="20"/>
      <c r="BM27" s="20"/>
      <c r="BN27" s="23"/>
      <c r="BO27" s="21"/>
      <c r="BP27" s="181"/>
      <c r="BQ27" s="24"/>
      <c r="BR27" s="21"/>
      <c r="BS27" s="21"/>
      <c r="BT27" s="23"/>
      <c r="BU27" s="23"/>
      <c r="BV27" s="24"/>
      <c r="BW27" s="25"/>
    </row>
    <row r="28" spans="1:75" s="22" customFormat="1" ht="197.2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196"/>
      <c r="O28" s="21"/>
      <c r="P28" s="20"/>
      <c r="Q28" s="23"/>
      <c r="R28" s="23"/>
      <c r="S28" s="23"/>
      <c r="T28" s="23"/>
      <c r="U28" s="23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6"/>
      <c r="AM28" s="20"/>
      <c r="AN28" s="20"/>
      <c r="AO28" s="20"/>
      <c r="AP28" s="20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196"/>
      <c r="BG28" s="182"/>
      <c r="BH28" s="23"/>
      <c r="BI28" s="20"/>
      <c r="BJ28" s="20"/>
      <c r="BK28" s="23"/>
      <c r="BL28" s="20"/>
      <c r="BM28" s="20"/>
      <c r="BN28" s="23"/>
      <c r="BO28" s="21"/>
      <c r="BP28" s="181"/>
      <c r="BQ28" s="24"/>
      <c r="BR28" s="21"/>
      <c r="BS28" s="21"/>
      <c r="BT28" s="23"/>
      <c r="BU28" s="23"/>
      <c r="BV28" s="24"/>
      <c r="BW28" s="25"/>
    </row>
    <row r="29" spans="1:75" s="22" customFormat="1" ht="197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196"/>
      <c r="O29" s="23"/>
      <c r="P29" s="20"/>
      <c r="Q29" s="23"/>
      <c r="R29" s="23"/>
      <c r="S29" s="23"/>
      <c r="T29" s="23"/>
      <c r="U29" s="23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6"/>
      <c r="AM29" s="20"/>
      <c r="AN29" s="20"/>
      <c r="AO29" s="20"/>
      <c r="AP29" s="20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196"/>
      <c r="BG29" s="182"/>
      <c r="BH29" s="23"/>
      <c r="BI29" s="20"/>
      <c r="BJ29" s="20"/>
      <c r="BK29" s="23"/>
      <c r="BL29" s="20"/>
      <c r="BM29" s="20"/>
      <c r="BN29" s="23"/>
      <c r="BO29" s="21"/>
      <c r="BP29" s="181"/>
      <c r="BQ29" s="24"/>
      <c r="BR29" s="21"/>
      <c r="BS29" s="21"/>
      <c r="BT29" s="23"/>
      <c r="BU29" s="23"/>
      <c r="BV29" s="24"/>
      <c r="BW29" s="25"/>
    </row>
    <row r="30" spans="1:75" s="22" customFormat="1" ht="171.7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6"/>
      <c r="AM30" s="20"/>
      <c r="AN30" s="20"/>
      <c r="AO30" s="20"/>
      <c r="AP30" s="20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0"/>
      <c r="BE30" s="21"/>
      <c r="BF30" s="20"/>
      <c r="BG30" s="23"/>
      <c r="BH30" s="23"/>
      <c r="BI30" s="20"/>
      <c r="BJ30" s="20"/>
      <c r="BK30" s="23"/>
      <c r="BL30" s="23"/>
      <c r="BM30" s="20"/>
      <c r="BN30" s="23"/>
      <c r="BO30" s="21"/>
      <c r="BP30" s="181"/>
      <c r="BQ30" s="24"/>
      <c r="BR30" s="21"/>
      <c r="BS30" s="21"/>
      <c r="BT30" s="23"/>
      <c r="BU30" s="23"/>
      <c r="BV30" s="24"/>
      <c r="BW30" s="25"/>
    </row>
    <row r="31" spans="1:75" s="22" customFormat="1" ht="197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6"/>
      <c r="AM31" s="20"/>
      <c r="AN31" s="20"/>
      <c r="AO31" s="20"/>
      <c r="AP31" s="20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196"/>
      <c r="BG31" s="21"/>
      <c r="BH31" s="21"/>
      <c r="BI31" s="20"/>
      <c r="BJ31" s="20"/>
      <c r="BK31" s="23"/>
      <c r="BL31" s="20"/>
      <c r="BM31" s="20"/>
      <c r="BN31" s="23"/>
      <c r="BO31" s="21"/>
      <c r="BP31" s="181"/>
      <c r="BQ31" s="24"/>
      <c r="BR31" s="21"/>
      <c r="BS31" s="21"/>
      <c r="BT31" s="23"/>
      <c r="BU31" s="23"/>
      <c r="BV31" s="24"/>
      <c r="BW31" s="25"/>
    </row>
    <row r="32" spans="1:75" s="22" customFormat="1" ht="197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196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6"/>
      <c r="AM32" s="20"/>
      <c r="AN32" s="20"/>
      <c r="AO32" s="20"/>
      <c r="AP32" s="20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196"/>
      <c r="BG32" s="182"/>
      <c r="BH32" s="23"/>
      <c r="BI32" s="20"/>
      <c r="BJ32" s="20"/>
      <c r="BK32" s="23"/>
      <c r="BL32" s="20"/>
      <c r="BM32" s="20"/>
      <c r="BN32" s="23"/>
      <c r="BO32" s="21"/>
      <c r="BP32" s="181"/>
      <c r="BQ32" s="24"/>
      <c r="BR32" s="21"/>
      <c r="BS32" s="21"/>
      <c r="BT32" s="23"/>
      <c r="BU32" s="23"/>
      <c r="BV32" s="24"/>
      <c r="BW32" s="25"/>
    </row>
    <row r="33" spans="1:75" s="22" customFormat="1" ht="197.2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6"/>
      <c r="AM33" s="20"/>
      <c r="AN33" s="20"/>
      <c r="AO33" s="20"/>
      <c r="AP33" s="20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196"/>
      <c r="BG33" s="21"/>
      <c r="BH33" s="21"/>
      <c r="BI33" s="20"/>
      <c r="BJ33" s="20"/>
      <c r="BK33" s="23"/>
      <c r="BL33" s="20"/>
      <c r="BM33" s="20"/>
      <c r="BN33" s="23"/>
      <c r="BO33" s="21"/>
      <c r="BP33" s="181"/>
      <c r="BQ33" s="24"/>
      <c r="BR33" s="21"/>
      <c r="BS33" s="21"/>
      <c r="BT33" s="23"/>
      <c r="BU33" s="23"/>
      <c r="BV33" s="24"/>
      <c r="BW33" s="25"/>
    </row>
    <row r="34" spans="1:75" s="22" customFormat="1" ht="197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196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6"/>
      <c r="AM34" s="20"/>
      <c r="AN34" s="20"/>
      <c r="AO34" s="20"/>
      <c r="AP34" s="20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196"/>
      <c r="BG34" s="181"/>
      <c r="BH34" s="21"/>
      <c r="BI34" s="20"/>
      <c r="BJ34" s="20"/>
      <c r="BK34" s="23"/>
      <c r="BL34" s="20"/>
      <c r="BM34" s="20"/>
      <c r="BN34" s="23"/>
      <c r="BO34" s="21"/>
      <c r="BP34" s="181"/>
      <c r="BQ34" s="24"/>
      <c r="BR34" s="21"/>
      <c r="BS34" s="21"/>
      <c r="BT34" s="23"/>
      <c r="BU34" s="23"/>
      <c r="BV34" s="24"/>
      <c r="BW34" s="25"/>
    </row>
    <row r="35" spans="1:75" s="22" customFormat="1" ht="197.2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6"/>
      <c r="AM35" s="20"/>
      <c r="AN35" s="20"/>
      <c r="AO35" s="20"/>
      <c r="AP35" s="20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196"/>
      <c r="BG35" s="21"/>
      <c r="BH35" s="21"/>
      <c r="BI35" s="20"/>
      <c r="BJ35" s="20"/>
      <c r="BK35" s="23"/>
      <c r="BL35" s="20"/>
      <c r="BM35" s="20"/>
      <c r="BN35" s="23"/>
      <c r="BO35" s="21"/>
      <c r="BP35" s="181"/>
      <c r="BQ35" s="24"/>
      <c r="BR35" s="21"/>
      <c r="BS35" s="21"/>
      <c r="BT35" s="23"/>
      <c r="BU35" s="23"/>
      <c r="BV35" s="24"/>
      <c r="BW35" s="25"/>
    </row>
    <row r="36" spans="1:75" s="22" customFormat="1" ht="197.2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196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6"/>
      <c r="AM36" s="20"/>
      <c r="AN36" s="20"/>
      <c r="AO36" s="20"/>
      <c r="AP36" s="20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196"/>
      <c r="BG36" s="182"/>
      <c r="BH36" s="23"/>
      <c r="BI36" s="20"/>
      <c r="BJ36" s="20"/>
      <c r="BK36" s="23"/>
      <c r="BL36" s="20"/>
      <c r="BM36" s="20"/>
      <c r="BN36" s="23"/>
      <c r="BO36" s="21"/>
      <c r="BP36" s="181"/>
      <c r="BQ36" s="24"/>
      <c r="BR36" s="21"/>
      <c r="BS36" s="21"/>
      <c r="BT36" s="23"/>
      <c r="BU36" s="23"/>
      <c r="BV36" s="24"/>
      <c r="BW36" s="25"/>
    </row>
    <row r="37" spans="1:75" s="22" customFormat="1" ht="252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3"/>
      <c r="AJ37" s="23"/>
      <c r="AK37" s="21"/>
      <c r="AL37" s="196"/>
      <c r="AM37" s="23"/>
      <c r="AN37" s="23"/>
      <c r="AO37" s="23"/>
      <c r="AP37" s="23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196"/>
      <c r="BG37" s="21"/>
      <c r="BH37" s="20"/>
      <c r="BI37" s="20"/>
      <c r="BJ37" s="20"/>
      <c r="BK37" s="23"/>
      <c r="BL37" s="20"/>
      <c r="BM37" s="20"/>
      <c r="BN37" s="23"/>
      <c r="BO37" s="21"/>
      <c r="BP37" s="181"/>
      <c r="BQ37" s="24"/>
      <c r="BR37" s="21"/>
      <c r="BS37" s="21"/>
      <c r="BT37" s="23"/>
      <c r="BU37" s="23"/>
      <c r="BV37" s="24"/>
      <c r="BW37" s="25"/>
    </row>
    <row r="38" spans="1:75" s="22" customFormat="1" ht="252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196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3"/>
      <c r="AK38" s="21"/>
      <c r="AL38" s="196"/>
      <c r="AM38" s="23"/>
      <c r="AN38" s="23"/>
      <c r="AO38" s="23"/>
      <c r="AP38" s="23"/>
      <c r="AQ38" s="21"/>
      <c r="AR38" s="21"/>
      <c r="AS38" s="21"/>
      <c r="AT38" s="21"/>
      <c r="AU38" s="21"/>
      <c r="AV38" s="181"/>
      <c r="AW38" s="21"/>
      <c r="AX38" s="21"/>
      <c r="AY38" s="21"/>
      <c r="AZ38" s="21"/>
      <c r="BA38" s="21"/>
      <c r="BB38" s="21"/>
      <c r="BC38" s="21"/>
      <c r="BD38" s="21"/>
      <c r="BE38" s="21"/>
      <c r="BF38" s="196"/>
      <c r="BG38" s="181"/>
      <c r="BH38" s="21"/>
      <c r="BI38" s="20"/>
      <c r="BJ38" s="20"/>
      <c r="BK38" s="23"/>
      <c r="BL38" s="20"/>
      <c r="BM38" s="20"/>
      <c r="BN38" s="23"/>
      <c r="BO38" s="21"/>
      <c r="BP38" s="181"/>
      <c r="BQ38" s="24"/>
      <c r="BR38" s="21"/>
      <c r="BS38" s="21"/>
      <c r="BT38" s="23"/>
      <c r="BU38" s="23"/>
      <c r="BV38" s="24"/>
      <c r="BW38" s="25"/>
    </row>
    <row r="39" spans="1:75" s="22" customFormat="1" ht="2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3"/>
      <c r="AK39" s="21"/>
      <c r="AL39" s="196"/>
      <c r="AM39" s="23"/>
      <c r="AN39" s="23"/>
      <c r="AO39" s="23"/>
      <c r="AP39" s="23"/>
      <c r="AQ39" s="21"/>
      <c r="AR39" s="21"/>
      <c r="AS39" s="21"/>
      <c r="AT39" s="21"/>
      <c r="AU39" s="21"/>
      <c r="AV39" s="181"/>
      <c r="AW39" s="21"/>
      <c r="AX39" s="21"/>
      <c r="AY39" s="21"/>
      <c r="AZ39" s="21"/>
      <c r="BA39" s="21"/>
      <c r="BB39" s="21"/>
      <c r="BC39" s="21"/>
      <c r="BD39" s="21"/>
      <c r="BE39" s="21"/>
      <c r="BF39" s="196"/>
      <c r="BG39" s="196"/>
      <c r="BH39" s="20"/>
      <c r="BI39" s="20"/>
      <c r="BJ39" s="20"/>
      <c r="BK39" s="23"/>
      <c r="BL39" s="20"/>
      <c r="BM39" s="20"/>
      <c r="BN39" s="23"/>
      <c r="BO39" s="21"/>
      <c r="BP39" s="181"/>
      <c r="BQ39" s="24"/>
      <c r="BR39" s="21"/>
      <c r="BS39" s="21"/>
      <c r="BT39" s="23"/>
      <c r="BU39" s="23"/>
      <c r="BV39" s="24"/>
      <c r="BW39" s="25"/>
    </row>
    <row r="40" spans="1:75" s="22" customFormat="1" ht="209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3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0"/>
      <c r="AK40" s="21"/>
      <c r="AL40" s="196"/>
      <c r="AM40" s="23"/>
      <c r="AN40" s="23"/>
      <c r="AO40" s="23"/>
      <c r="AP40" s="20"/>
      <c r="AQ40" s="21"/>
      <c r="AR40" s="20"/>
      <c r="AS40" s="23"/>
      <c r="AT40" s="20"/>
      <c r="AU40" s="21"/>
      <c r="AV40" s="196"/>
      <c r="AW40" s="23"/>
      <c r="AX40" s="21"/>
      <c r="AY40" s="21"/>
      <c r="AZ40" s="21"/>
      <c r="BA40" s="21"/>
      <c r="BB40" s="21"/>
      <c r="BC40" s="21"/>
      <c r="BD40" s="21"/>
      <c r="BE40" s="21"/>
      <c r="BF40" s="20"/>
      <c r="BG40" s="21"/>
      <c r="BH40" s="21"/>
      <c r="BI40" s="20"/>
      <c r="BJ40" s="20"/>
      <c r="BK40" s="23"/>
      <c r="BL40" s="20"/>
      <c r="BM40" s="20"/>
      <c r="BN40" s="23"/>
      <c r="BO40" s="21"/>
      <c r="BP40" s="181"/>
      <c r="BQ40" s="24"/>
      <c r="BR40" s="21"/>
      <c r="BS40" s="21"/>
      <c r="BT40" s="23"/>
      <c r="BU40" s="23"/>
      <c r="BV40" s="24"/>
      <c r="BW40" s="25"/>
    </row>
    <row r="41" spans="1:75" s="22" customFormat="1" ht="136.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6"/>
      <c r="AM41" s="20"/>
      <c r="AN41" s="20"/>
      <c r="AO41" s="20"/>
      <c r="AP41" s="20"/>
      <c r="AQ41" s="21"/>
      <c r="AR41" s="21"/>
      <c r="AS41" s="21"/>
      <c r="AT41" s="21"/>
      <c r="AU41" s="21"/>
      <c r="AV41" s="181"/>
      <c r="AW41" s="21"/>
      <c r="AX41" s="21"/>
      <c r="AY41" s="21"/>
      <c r="AZ41" s="21"/>
      <c r="BA41" s="21"/>
      <c r="BB41" s="21"/>
      <c r="BC41" s="21"/>
      <c r="BD41" s="21"/>
      <c r="BE41" s="21"/>
      <c r="BF41" s="196"/>
      <c r="BG41" s="181"/>
      <c r="BH41" s="21"/>
      <c r="BI41" s="20"/>
      <c r="BJ41" s="20"/>
      <c r="BK41" s="23"/>
      <c r="BL41" s="20"/>
      <c r="BM41" s="20"/>
      <c r="BN41" s="23"/>
      <c r="BO41" s="21"/>
      <c r="BP41" s="181"/>
      <c r="BQ41" s="24"/>
      <c r="BR41" s="21"/>
      <c r="BS41" s="21"/>
      <c r="BT41" s="23"/>
      <c r="BU41" s="23"/>
      <c r="BV41" s="24"/>
      <c r="BW41" s="25"/>
    </row>
    <row r="42" spans="1:75" s="22" customFormat="1" ht="136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3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6"/>
      <c r="AM42" s="20"/>
      <c r="AN42" s="20"/>
      <c r="AO42" s="20"/>
      <c r="AP42" s="20"/>
      <c r="AQ42" s="21"/>
      <c r="AR42" s="21"/>
      <c r="AS42" s="21"/>
      <c r="AT42" s="21"/>
      <c r="AU42" s="21"/>
      <c r="AV42" s="181"/>
      <c r="AW42" s="21"/>
      <c r="AX42" s="21"/>
      <c r="AY42" s="21"/>
      <c r="AZ42" s="21"/>
      <c r="BA42" s="21"/>
      <c r="BB42" s="21"/>
      <c r="BC42" s="21"/>
      <c r="BD42" s="21"/>
      <c r="BE42" s="21"/>
      <c r="BF42" s="196"/>
      <c r="BG42" s="181"/>
      <c r="BH42" s="21"/>
      <c r="BI42" s="20"/>
      <c r="BJ42" s="20"/>
      <c r="BK42" s="23"/>
      <c r="BL42" s="20"/>
      <c r="BM42" s="20"/>
      <c r="BN42" s="23"/>
      <c r="BO42" s="21"/>
      <c r="BP42" s="181"/>
      <c r="BQ42" s="24"/>
      <c r="BR42" s="21"/>
      <c r="BS42" s="21"/>
      <c r="BT42" s="23"/>
      <c r="BU42" s="23"/>
      <c r="BV42" s="24"/>
      <c r="BW42" s="25"/>
    </row>
    <row r="43" spans="1:75" s="22" customFormat="1" ht="136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6"/>
      <c r="AM43" s="20"/>
      <c r="AN43" s="20"/>
      <c r="AO43" s="20"/>
      <c r="AP43" s="20"/>
      <c r="AQ43" s="21"/>
      <c r="AR43" s="21"/>
      <c r="AS43" s="21"/>
      <c r="AT43" s="21"/>
      <c r="AU43" s="21"/>
      <c r="AV43" s="181"/>
      <c r="AW43" s="21"/>
      <c r="AX43" s="21"/>
      <c r="AY43" s="21"/>
      <c r="AZ43" s="21"/>
      <c r="BA43" s="21"/>
      <c r="BB43" s="21"/>
      <c r="BC43" s="21"/>
      <c r="BD43" s="21"/>
      <c r="BE43" s="21"/>
      <c r="BF43" s="196"/>
      <c r="BG43" s="181"/>
      <c r="BH43" s="21"/>
      <c r="BI43" s="20"/>
      <c r="BJ43" s="20"/>
      <c r="BK43" s="23"/>
      <c r="BL43" s="20"/>
      <c r="BM43" s="20"/>
      <c r="BN43" s="23"/>
      <c r="BO43" s="21"/>
      <c r="BP43" s="181"/>
      <c r="BQ43" s="24"/>
      <c r="BR43" s="21"/>
      <c r="BS43" s="21"/>
      <c r="BT43" s="23"/>
      <c r="BU43" s="23"/>
      <c r="BV43" s="24"/>
      <c r="BW43" s="25"/>
    </row>
    <row r="44" spans="1:75" s="22" customFormat="1" ht="136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196"/>
      <c r="N44" s="20"/>
      <c r="O44" s="23"/>
      <c r="P44" s="20"/>
      <c r="Q44" s="20"/>
      <c r="R44" s="20"/>
      <c r="S44" s="20"/>
      <c r="T44" s="20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6"/>
      <c r="AM44" s="20"/>
      <c r="AN44" s="20"/>
      <c r="AO44" s="20"/>
      <c r="AP44" s="20"/>
      <c r="AQ44" s="21"/>
      <c r="AR44" s="21"/>
      <c r="AS44" s="21"/>
      <c r="AT44" s="21"/>
      <c r="AU44" s="21"/>
      <c r="AV44" s="181"/>
      <c r="AW44" s="21"/>
      <c r="AX44" s="21"/>
      <c r="AY44" s="21"/>
      <c r="AZ44" s="21"/>
      <c r="BA44" s="21"/>
      <c r="BB44" s="21"/>
      <c r="BC44" s="21"/>
      <c r="BD44" s="21"/>
      <c r="BE44" s="21"/>
      <c r="BF44" s="196"/>
      <c r="BG44" s="181"/>
      <c r="BH44" s="21"/>
      <c r="BI44" s="20"/>
      <c r="BJ44" s="20"/>
      <c r="BK44" s="23"/>
      <c r="BL44" s="20"/>
      <c r="BM44" s="20"/>
      <c r="BN44" s="23"/>
      <c r="BO44" s="21"/>
      <c r="BP44" s="181"/>
      <c r="BQ44" s="24"/>
      <c r="BR44" s="21"/>
      <c r="BS44" s="21"/>
      <c r="BT44" s="23"/>
      <c r="BU44" s="23"/>
      <c r="BV44" s="24"/>
      <c r="BW44" s="25"/>
    </row>
    <row r="45" spans="1:75" s="22" customFormat="1" ht="209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6"/>
      <c r="AM45" s="20"/>
      <c r="AN45" s="20"/>
      <c r="AO45" s="20"/>
      <c r="AP45" s="20"/>
      <c r="AQ45" s="21"/>
      <c r="AR45" s="21"/>
      <c r="AS45" s="21"/>
      <c r="AT45" s="21"/>
      <c r="AU45" s="21"/>
      <c r="AV45" s="181"/>
      <c r="AW45" s="21"/>
      <c r="AX45" s="21"/>
      <c r="AY45" s="21"/>
      <c r="AZ45" s="21"/>
      <c r="BA45" s="21"/>
      <c r="BB45" s="21"/>
      <c r="BC45" s="21"/>
      <c r="BD45" s="21"/>
      <c r="BE45" s="21"/>
      <c r="BF45" s="196"/>
      <c r="BG45" s="21"/>
      <c r="BH45" s="20"/>
      <c r="BI45" s="20"/>
      <c r="BJ45" s="20"/>
      <c r="BK45" s="23"/>
      <c r="BL45" s="20"/>
      <c r="BM45" s="20"/>
      <c r="BN45" s="23"/>
      <c r="BO45" s="21"/>
      <c r="BP45" s="181"/>
      <c r="BQ45" s="24"/>
      <c r="BR45" s="21"/>
      <c r="BS45" s="21"/>
      <c r="BT45" s="23"/>
      <c r="BU45" s="23"/>
      <c r="BV45" s="24"/>
      <c r="BW45" s="25"/>
    </row>
    <row r="46" spans="1:75" s="22" customFormat="1" ht="154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196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6"/>
      <c r="AM46" s="20"/>
      <c r="AN46" s="20"/>
      <c r="AO46" s="20"/>
      <c r="AP46" s="20"/>
      <c r="AQ46" s="21"/>
      <c r="AR46" s="21"/>
      <c r="AS46" s="21"/>
      <c r="AT46" s="21"/>
      <c r="AU46" s="21"/>
      <c r="AV46" s="181"/>
      <c r="AW46" s="21"/>
      <c r="AX46" s="21"/>
      <c r="AY46" s="21"/>
      <c r="AZ46" s="21"/>
      <c r="BA46" s="21"/>
      <c r="BB46" s="21"/>
      <c r="BC46" s="21"/>
      <c r="BD46" s="21"/>
      <c r="BE46" s="21"/>
      <c r="BF46" s="196"/>
      <c r="BG46" s="196"/>
      <c r="BH46" s="20"/>
      <c r="BI46" s="20"/>
      <c r="BJ46" s="20"/>
      <c r="BK46" s="23"/>
      <c r="BL46" s="20"/>
      <c r="BM46" s="20"/>
      <c r="BN46" s="23"/>
      <c r="BO46" s="21"/>
      <c r="BP46" s="181"/>
      <c r="BQ46" s="24"/>
      <c r="BR46" s="21"/>
      <c r="BS46" s="21"/>
      <c r="BT46" s="23"/>
      <c r="BU46" s="23"/>
      <c r="BV46" s="24"/>
      <c r="BW46" s="25"/>
    </row>
    <row r="47" spans="1:75" s="22" customFormat="1" ht="249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6"/>
      <c r="AM47" s="20"/>
      <c r="AN47" s="20"/>
      <c r="AO47" s="20"/>
      <c r="AP47" s="20"/>
      <c r="AQ47" s="21"/>
      <c r="AR47" s="21"/>
      <c r="AS47" s="21"/>
      <c r="AT47" s="21"/>
      <c r="AU47" s="21"/>
      <c r="AV47" s="181"/>
      <c r="AW47" s="21"/>
      <c r="AX47" s="21"/>
      <c r="AY47" s="21"/>
      <c r="AZ47" s="21"/>
      <c r="BA47" s="21"/>
      <c r="BB47" s="21"/>
      <c r="BC47" s="21"/>
      <c r="BD47" s="21"/>
      <c r="BE47" s="21"/>
      <c r="BF47" s="196"/>
      <c r="BG47" s="23"/>
      <c r="BH47" s="23"/>
      <c r="BI47" s="20"/>
      <c r="BJ47" s="20"/>
      <c r="BK47" s="23"/>
      <c r="BL47" s="20"/>
      <c r="BM47" s="20"/>
      <c r="BN47" s="23"/>
      <c r="BO47" s="21"/>
      <c r="BP47" s="181"/>
      <c r="BQ47" s="24"/>
      <c r="BR47" s="21"/>
      <c r="BS47" s="21"/>
      <c r="BT47" s="23"/>
      <c r="BU47" s="23"/>
      <c r="BV47" s="24"/>
      <c r="BW47" s="25"/>
    </row>
    <row r="48" spans="1:75" s="22" customFormat="1" ht="152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6"/>
      <c r="AM48" s="20"/>
      <c r="AN48" s="20"/>
      <c r="AO48" s="20"/>
      <c r="AP48" s="20"/>
      <c r="AQ48" s="21"/>
      <c r="AR48" s="21"/>
      <c r="AS48" s="21"/>
      <c r="AT48" s="21"/>
      <c r="AU48" s="21"/>
      <c r="AV48" s="181"/>
      <c r="AW48" s="21"/>
      <c r="AX48" s="21"/>
      <c r="AY48" s="21"/>
      <c r="AZ48" s="21"/>
      <c r="BA48" s="21"/>
      <c r="BB48" s="21"/>
      <c r="BC48" s="21"/>
      <c r="BD48" s="21"/>
      <c r="BE48" s="21"/>
      <c r="BF48" s="196"/>
      <c r="BG48" s="21"/>
      <c r="BH48" s="21"/>
      <c r="BI48" s="20"/>
      <c r="BJ48" s="20"/>
      <c r="BK48" s="23"/>
      <c r="BL48" s="20"/>
      <c r="BM48" s="20"/>
      <c r="BN48" s="23"/>
      <c r="BO48" s="21"/>
      <c r="BP48" s="181"/>
      <c r="BQ48" s="24"/>
      <c r="BR48" s="21"/>
      <c r="BS48" s="21"/>
      <c r="BT48" s="23"/>
      <c r="BU48" s="23"/>
      <c r="BV48" s="24"/>
      <c r="BW48" s="25"/>
    </row>
    <row r="49" spans="1:75" s="22" customFormat="1" ht="152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196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6"/>
      <c r="AM49" s="20"/>
      <c r="AN49" s="20"/>
      <c r="AO49" s="20"/>
      <c r="AP49" s="20"/>
      <c r="AQ49" s="21"/>
      <c r="AR49" s="21"/>
      <c r="AS49" s="21"/>
      <c r="AT49" s="21"/>
      <c r="AU49" s="21"/>
      <c r="AV49" s="181"/>
      <c r="AW49" s="21"/>
      <c r="AX49" s="21"/>
      <c r="AY49" s="21"/>
      <c r="AZ49" s="21"/>
      <c r="BA49" s="21"/>
      <c r="BB49" s="21"/>
      <c r="BC49" s="21"/>
      <c r="BD49" s="21"/>
      <c r="BE49" s="21"/>
      <c r="BF49" s="196"/>
      <c r="BG49" s="196"/>
      <c r="BH49" s="20"/>
      <c r="BI49" s="20"/>
      <c r="BJ49" s="20"/>
      <c r="BK49" s="23"/>
      <c r="BL49" s="20"/>
      <c r="BM49" s="20"/>
      <c r="BN49" s="23"/>
      <c r="BO49" s="21"/>
      <c r="BP49" s="181"/>
      <c r="BQ49" s="24"/>
      <c r="BR49" s="21"/>
      <c r="BS49" s="21"/>
      <c r="BT49" s="23"/>
      <c r="BU49" s="23"/>
      <c r="BV49" s="24"/>
      <c r="BW49" s="25"/>
    </row>
    <row r="50" spans="1:75" s="22" customFormat="1" ht="192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1"/>
      <c r="AJ50" s="20"/>
      <c r="AK50" s="21"/>
      <c r="AL50" s="196"/>
      <c r="AM50" s="21"/>
      <c r="AN50" s="21"/>
      <c r="AO50" s="21"/>
      <c r="AP50" s="20"/>
      <c r="AQ50" s="21"/>
      <c r="AR50" s="21"/>
      <c r="AS50" s="21"/>
      <c r="AT50" s="21"/>
      <c r="AU50" s="21"/>
      <c r="AV50" s="196"/>
      <c r="AW50" s="21"/>
      <c r="AX50" s="21"/>
      <c r="AY50" s="21"/>
      <c r="AZ50" s="21"/>
      <c r="BA50" s="21"/>
      <c r="BB50" s="21"/>
      <c r="BC50" s="21"/>
      <c r="BD50" s="20"/>
      <c r="BE50" s="21"/>
      <c r="BF50" s="20"/>
      <c r="BG50" s="21"/>
      <c r="BH50" s="21"/>
      <c r="BI50" s="20"/>
      <c r="BJ50" s="20"/>
      <c r="BK50" s="23"/>
      <c r="BL50" s="20"/>
      <c r="BM50" s="20"/>
      <c r="BN50" s="23"/>
      <c r="BO50" s="21"/>
      <c r="BP50" s="181"/>
      <c r="BQ50" s="24"/>
      <c r="BR50" s="21"/>
      <c r="BS50" s="21"/>
      <c r="BT50" s="23"/>
      <c r="BU50" s="23"/>
      <c r="BV50" s="24"/>
      <c r="BW50" s="25"/>
    </row>
    <row r="51" spans="1:75" s="22" customFormat="1" ht="129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0"/>
      <c r="R51" s="20"/>
      <c r="S51" s="20"/>
      <c r="T51" s="20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1"/>
      <c r="AJ51" s="20"/>
      <c r="AK51" s="21"/>
      <c r="AL51" s="196"/>
      <c r="AM51" s="21"/>
      <c r="AN51" s="21"/>
      <c r="AO51" s="21"/>
      <c r="AP51" s="20"/>
      <c r="AQ51" s="21"/>
      <c r="AR51" s="21"/>
      <c r="AS51" s="21"/>
      <c r="AT51" s="21"/>
      <c r="AU51" s="21"/>
      <c r="AV51" s="196"/>
      <c r="AW51" s="21"/>
      <c r="AX51" s="21"/>
      <c r="AY51" s="21"/>
      <c r="AZ51" s="21"/>
      <c r="BA51" s="21"/>
      <c r="BB51" s="21"/>
      <c r="BC51" s="21"/>
      <c r="BD51" s="21"/>
      <c r="BE51" s="21"/>
      <c r="BF51" s="196"/>
      <c r="BG51" s="21"/>
      <c r="BH51" s="21"/>
      <c r="BI51" s="20"/>
      <c r="BJ51" s="20"/>
      <c r="BK51" s="23"/>
      <c r="BL51" s="20"/>
      <c r="BM51" s="20"/>
      <c r="BN51" s="23"/>
      <c r="BO51" s="21"/>
      <c r="BP51" s="181"/>
      <c r="BQ51" s="24"/>
      <c r="BR51" s="21"/>
      <c r="BS51" s="21"/>
      <c r="BT51" s="23"/>
      <c r="BU51" s="23"/>
      <c r="BV51" s="24"/>
      <c r="BW51" s="25"/>
    </row>
    <row r="52" spans="1:75" s="22" customFormat="1" ht="154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196"/>
      <c r="AM52" s="20"/>
      <c r="AN52" s="20"/>
      <c r="AO52" s="20"/>
      <c r="AP52" s="20"/>
      <c r="AQ52" s="21"/>
      <c r="AR52" s="21"/>
      <c r="AS52" s="21"/>
      <c r="AT52" s="21"/>
      <c r="AU52" s="21"/>
      <c r="AV52" s="196"/>
      <c r="AW52" s="20"/>
      <c r="AX52" s="21"/>
      <c r="AY52" s="21"/>
      <c r="AZ52" s="21"/>
      <c r="BA52" s="21"/>
      <c r="BB52" s="21"/>
      <c r="BC52" s="21"/>
      <c r="BD52" s="21"/>
      <c r="BE52" s="21"/>
      <c r="BF52" s="196"/>
      <c r="BG52" s="23"/>
      <c r="BH52" s="23"/>
      <c r="BI52" s="20"/>
      <c r="BJ52" s="20"/>
      <c r="BK52" s="23"/>
      <c r="BL52" s="20"/>
      <c r="BM52" s="20"/>
      <c r="BN52" s="23"/>
      <c r="BO52" s="21"/>
      <c r="BP52" s="181"/>
      <c r="BQ52" s="24"/>
      <c r="BR52" s="21"/>
      <c r="BS52" s="21"/>
      <c r="BT52" s="23"/>
      <c r="BU52" s="23"/>
      <c r="BV52" s="24"/>
      <c r="BW52" s="25"/>
    </row>
    <row r="53" spans="1:75" s="22" customFormat="1" ht="154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196"/>
      <c r="AM53" s="20"/>
      <c r="AN53" s="20"/>
      <c r="AO53" s="20"/>
      <c r="AP53" s="20"/>
      <c r="AQ53" s="21"/>
      <c r="AR53" s="21"/>
      <c r="AS53" s="21"/>
      <c r="AT53" s="21"/>
      <c r="AU53" s="21"/>
      <c r="AV53" s="196"/>
      <c r="AW53" s="20"/>
      <c r="AX53" s="21"/>
      <c r="AY53" s="21"/>
      <c r="AZ53" s="21"/>
      <c r="BA53" s="21"/>
      <c r="BB53" s="21"/>
      <c r="BC53" s="21"/>
      <c r="BD53" s="21"/>
      <c r="BE53" s="21"/>
      <c r="BF53" s="196"/>
      <c r="BG53" s="21"/>
      <c r="BH53" s="20"/>
      <c r="BI53" s="20"/>
      <c r="BJ53" s="20"/>
      <c r="BK53" s="23"/>
      <c r="BL53" s="20"/>
      <c r="BM53" s="20"/>
      <c r="BN53" s="23"/>
      <c r="BO53" s="21"/>
      <c r="BP53" s="181"/>
      <c r="BQ53" s="24"/>
      <c r="BR53" s="21"/>
      <c r="BS53" s="21"/>
      <c r="BT53" s="23"/>
      <c r="BU53" s="23"/>
      <c r="BV53" s="24"/>
      <c r="BW53" s="25"/>
    </row>
    <row r="54" spans="1:75" s="22" customFormat="1" ht="154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196"/>
      <c r="AM54" s="20"/>
      <c r="AN54" s="20"/>
      <c r="AO54" s="20"/>
      <c r="AP54" s="20"/>
      <c r="AQ54" s="21"/>
      <c r="AR54" s="21"/>
      <c r="AS54" s="21"/>
      <c r="AT54" s="21"/>
      <c r="AU54" s="21"/>
      <c r="AV54" s="196"/>
      <c r="AW54" s="20"/>
      <c r="AX54" s="21"/>
      <c r="AY54" s="21"/>
      <c r="AZ54" s="21"/>
      <c r="BA54" s="21"/>
      <c r="BB54" s="21"/>
      <c r="BC54" s="21"/>
      <c r="BD54" s="21"/>
      <c r="BE54" s="21"/>
      <c r="BF54" s="196"/>
      <c r="BG54" s="23"/>
      <c r="BH54" s="23"/>
      <c r="BI54" s="20"/>
      <c r="BJ54" s="20"/>
      <c r="BK54" s="23"/>
      <c r="BL54" s="20"/>
      <c r="BM54" s="20"/>
      <c r="BN54" s="23"/>
      <c r="BO54" s="21"/>
      <c r="BP54" s="181"/>
      <c r="BQ54" s="24"/>
      <c r="BR54" s="21"/>
      <c r="BS54" s="21"/>
      <c r="BT54" s="23"/>
      <c r="BU54" s="23"/>
      <c r="BV54" s="24"/>
      <c r="BW54" s="25"/>
    </row>
    <row r="55" spans="1:75" s="22" customFormat="1" ht="154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3"/>
      <c r="AK55" s="21"/>
      <c r="AL55" s="196"/>
      <c r="AM55" s="20"/>
      <c r="AN55" s="20"/>
      <c r="AO55" s="20"/>
      <c r="AP55" s="20"/>
      <c r="AQ55" s="21"/>
      <c r="AR55" s="21"/>
      <c r="AS55" s="21"/>
      <c r="AT55" s="21"/>
      <c r="AU55" s="21"/>
      <c r="AV55" s="196"/>
      <c r="AW55" s="20"/>
      <c r="AX55" s="21"/>
      <c r="AY55" s="21"/>
      <c r="AZ55" s="21"/>
      <c r="BA55" s="21"/>
      <c r="BB55" s="21"/>
      <c r="BC55" s="21"/>
      <c r="BD55" s="21"/>
      <c r="BE55" s="21"/>
      <c r="BF55" s="196"/>
      <c r="BG55" s="21"/>
      <c r="BH55" s="20"/>
      <c r="BI55" s="20"/>
      <c r="BJ55" s="20"/>
      <c r="BK55" s="23"/>
      <c r="BL55" s="20"/>
      <c r="BM55" s="20"/>
      <c r="BN55" s="23"/>
      <c r="BO55" s="21"/>
      <c r="BP55" s="181"/>
      <c r="BQ55" s="24"/>
      <c r="BR55" s="21"/>
      <c r="BS55" s="21"/>
      <c r="BT55" s="23"/>
      <c r="BU55" s="23"/>
      <c r="BV55" s="24"/>
      <c r="BW55" s="25"/>
    </row>
    <row r="56" spans="1:75" s="22" customFormat="1" ht="154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3"/>
      <c r="AK56" s="21"/>
      <c r="AL56" s="196"/>
      <c r="AM56" s="20"/>
      <c r="AN56" s="20"/>
      <c r="AO56" s="20"/>
      <c r="AP56" s="20"/>
      <c r="AQ56" s="21"/>
      <c r="AR56" s="21"/>
      <c r="AS56" s="21"/>
      <c r="AT56" s="21"/>
      <c r="AU56" s="21"/>
      <c r="AV56" s="196"/>
      <c r="AW56" s="20"/>
      <c r="AX56" s="21"/>
      <c r="AY56" s="21"/>
      <c r="AZ56" s="21"/>
      <c r="BA56" s="21"/>
      <c r="BB56" s="21"/>
      <c r="BC56" s="21"/>
      <c r="BD56" s="21"/>
      <c r="BE56" s="21"/>
      <c r="BF56" s="196"/>
      <c r="BG56" s="23"/>
      <c r="BH56" s="23"/>
      <c r="BI56" s="20"/>
      <c r="BJ56" s="20"/>
      <c r="BK56" s="23"/>
      <c r="BL56" s="20"/>
      <c r="BM56" s="20"/>
      <c r="BN56" s="23"/>
      <c r="BO56" s="21"/>
      <c r="BP56" s="181"/>
      <c r="BQ56" s="24"/>
      <c r="BR56" s="21"/>
      <c r="BS56" s="21"/>
      <c r="BT56" s="23"/>
      <c r="BU56" s="23"/>
      <c r="BV56" s="24"/>
      <c r="BW56" s="25"/>
    </row>
    <row r="57" spans="1:75" s="22" customFormat="1" ht="154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3"/>
      <c r="AJ57" s="23"/>
      <c r="AK57" s="21"/>
      <c r="AL57" s="196"/>
      <c r="AM57" s="20"/>
      <c r="AN57" s="20"/>
      <c r="AO57" s="20"/>
      <c r="AP57" s="20"/>
      <c r="AQ57" s="21"/>
      <c r="AR57" s="21"/>
      <c r="AS57" s="21"/>
      <c r="AT57" s="21"/>
      <c r="AU57" s="21"/>
      <c r="AV57" s="196"/>
      <c r="AW57" s="20"/>
      <c r="AX57" s="21"/>
      <c r="AY57" s="21"/>
      <c r="AZ57" s="21"/>
      <c r="BA57" s="21"/>
      <c r="BB57" s="21"/>
      <c r="BC57" s="21"/>
      <c r="BD57" s="21"/>
      <c r="BE57" s="21"/>
      <c r="BF57" s="196"/>
      <c r="BG57" s="21"/>
      <c r="BH57" s="21"/>
      <c r="BI57" s="20"/>
      <c r="BJ57" s="20"/>
      <c r="BK57" s="23"/>
      <c r="BL57" s="20"/>
      <c r="BM57" s="20"/>
      <c r="BN57" s="23"/>
      <c r="BO57" s="21"/>
      <c r="BP57" s="181"/>
      <c r="BQ57" s="24"/>
      <c r="BR57" s="21"/>
      <c r="BS57" s="21"/>
      <c r="BT57" s="23"/>
      <c r="BU57" s="23"/>
      <c r="BV57" s="24"/>
      <c r="BW57" s="25"/>
    </row>
    <row r="58" spans="1:75" s="22" customFormat="1" ht="154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3"/>
      <c r="AJ58" s="23"/>
      <c r="AK58" s="21"/>
      <c r="AL58" s="196"/>
      <c r="AM58" s="20"/>
      <c r="AN58" s="20"/>
      <c r="AO58" s="20"/>
      <c r="AP58" s="20"/>
      <c r="AQ58" s="21"/>
      <c r="AR58" s="21"/>
      <c r="AS58" s="21"/>
      <c r="AT58" s="21"/>
      <c r="AU58" s="21"/>
      <c r="AV58" s="196"/>
      <c r="AW58" s="20"/>
      <c r="AX58" s="21"/>
      <c r="AY58" s="21"/>
      <c r="AZ58" s="21"/>
      <c r="BA58" s="21"/>
      <c r="BB58" s="21"/>
      <c r="BC58" s="21"/>
      <c r="BD58" s="21"/>
      <c r="BE58" s="21"/>
      <c r="BF58" s="196"/>
      <c r="BG58" s="23"/>
      <c r="BH58" s="23"/>
      <c r="BI58" s="20"/>
      <c r="BJ58" s="20"/>
      <c r="BK58" s="23"/>
      <c r="BL58" s="20"/>
      <c r="BM58" s="20"/>
      <c r="BN58" s="23"/>
      <c r="BO58" s="21"/>
      <c r="BP58" s="181"/>
      <c r="BQ58" s="24"/>
      <c r="BR58" s="21"/>
      <c r="BS58" s="21"/>
      <c r="BT58" s="23"/>
      <c r="BU58" s="23"/>
      <c r="BV58" s="24"/>
      <c r="BW58" s="25"/>
    </row>
    <row r="59" spans="1:75" s="22" customFormat="1" ht="249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196"/>
      <c r="AM59" s="23"/>
      <c r="AN59" s="23"/>
      <c r="AO59" s="23"/>
      <c r="AP59" s="23"/>
      <c r="AQ59" s="21"/>
      <c r="AR59" s="21"/>
      <c r="AS59" s="21"/>
      <c r="AT59" s="21"/>
      <c r="AU59" s="21"/>
      <c r="AV59" s="196"/>
      <c r="AW59" s="23"/>
      <c r="AX59" s="21"/>
      <c r="AY59" s="21"/>
      <c r="AZ59" s="21"/>
      <c r="BA59" s="21"/>
      <c r="BB59" s="21"/>
      <c r="BC59" s="21"/>
      <c r="BD59" s="21"/>
      <c r="BE59" s="21"/>
      <c r="BF59" s="196"/>
      <c r="BG59" s="21"/>
      <c r="BH59" s="20"/>
      <c r="BI59" s="21"/>
      <c r="BJ59" s="21"/>
      <c r="BK59" s="23"/>
      <c r="BL59" s="20"/>
      <c r="BM59" s="20"/>
      <c r="BN59" s="23"/>
      <c r="BO59" s="21"/>
      <c r="BP59" s="181"/>
      <c r="BQ59" s="24"/>
      <c r="BR59" s="21"/>
      <c r="BS59" s="21"/>
      <c r="BT59" s="23"/>
      <c r="BU59" s="23"/>
      <c r="BV59" s="24"/>
      <c r="BW59" s="25"/>
    </row>
    <row r="60" spans="1:75" s="22" customFormat="1" ht="124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196"/>
      <c r="AM60" s="20"/>
      <c r="AN60" s="20"/>
      <c r="AO60" s="20"/>
      <c r="AP60" s="20"/>
      <c r="AQ60" s="21"/>
      <c r="AR60" s="21"/>
      <c r="AS60" s="21"/>
      <c r="AT60" s="21"/>
      <c r="AU60" s="21"/>
      <c r="AV60" s="196"/>
      <c r="AW60" s="20"/>
      <c r="AX60" s="21"/>
      <c r="AY60" s="21"/>
      <c r="AZ60" s="21"/>
      <c r="BA60" s="21"/>
      <c r="BB60" s="21"/>
      <c r="BC60" s="21"/>
      <c r="BD60" s="21"/>
      <c r="BE60" s="21"/>
      <c r="BF60" s="196"/>
      <c r="BG60" s="21"/>
      <c r="BH60" s="21"/>
      <c r="BI60" s="20"/>
      <c r="BJ60" s="20"/>
      <c r="BK60" s="23"/>
      <c r="BL60" s="20"/>
      <c r="BM60" s="20"/>
      <c r="BN60" s="23"/>
      <c r="BO60" s="21"/>
      <c r="BP60" s="181"/>
      <c r="BQ60" s="24"/>
      <c r="BR60" s="21"/>
      <c r="BS60" s="21"/>
      <c r="BT60" s="23"/>
      <c r="BU60" s="23"/>
      <c r="BV60" s="24"/>
      <c r="BW60" s="25"/>
    </row>
    <row r="61" spans="1:75" s="22" customFormat="1" ht="124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196"/>
      <c r="AM61" s="20"/>
      <c r="AN61" s="20"/>
      <c r="AO61" s="20"/>
      <c r="AP61" s="20"/>
      <c r="AQ61" s="21"/>
      <c r="AR61" s="21"/>
      <c r="AS61" s="21"/>
      <c r="AT61" s="21"/>
      <c r="AU61" s="21"/>
      <c r="AV61" s="196"/>
      <c r="AW61" s="20"/>
      <c r="AX61" s="21"/>
      <c r="AY61" s="21"/>
      <c r="AZ61" s="21"/>
      <c r="BA61" s="21"/>
      <c r="BB61" s="21"/>
      <c r="BC61" s="21"/>
      <c r="BD61" s="21"/>
      <c r="BE61" s="21"/>
      <c r="BF61" s="196"/>
      <c r="BG61" s="21"/>
      <c r="BH61" s="21"/>
      <c r="BI61" s="20"/>
      <c r="BJ61" s="20"/>
      <c r="BK61" s="23"/>
      <c r="BL61" s="20"/>
      <c r="BM61" s="20"/>
      <c r="BN61" s="23"/>
      <c r="BO61" s="21"/>
      <c r="BP61" s="181"/>
      <c r="BQ61" s="24"/>
      <c r="BR61" s="21"/>
      <c r="BS61" s="21"/>
      <c r="BT61" s="23"/>
      <c r="BU61" s="23"/>
      <c r="BV61" s="24"/>
      <c r="BW61" s="25"/>
    </row>
    <row r="62" spans="1:75" s="22" customFormat="1" ht="124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3"/>
      <c r="AK62" s="21"/>
      <c r="AL62" s="196"/>
      <c r="AM62" s="20"/>
      <c r="AN62" s="20"/>
      <c r="AO62" s="20"/>
      <c r="AP62" s="20"/>
      <c r="AQ62" s="21"/>
      <c r="AR62" s="21"/>
      <c r="AS62" s="21"/>
      <c r="AT62" s="21"/>
      <c r="AU62" s="21"/>
      <c r="AV62" s="196"/>
      <c r="AW62" s="20"/>
      <c r="AX62" s="21"/>
      <c r="AY62" s="21"/>
      <c r="AZ62" s="21"/>
      <c r="BA62" s="21"/>
      <c r="BB62" s="21"/>
      <c r="BC62" s="21"/>
      <c r="BD62" s="21"/>
      <c r="BE62" s="21"/>
      <c r="BF62" s="196"/>
      <c r="BG62" s="21"/>
      <c r="BH62" s="21"/>
      <c r="BI62" s="20"/>
      <c r="BJ62" s="20"/>
      <c r="BK62" s="23"/>
      <c r="BL62" s="20"/>
      <c r="BM62" s="20"/>
      <c r="BN62" s="23"/>
      <c r="BO62" s="21"/>
      <c r="BP62" s="181"/>
      <c r="BQ62" s="24"/>
      <c r="BR62" s="21"/>
      <c r="BS62" s="21"/>
      <c r="BT62" s="23"/>
      <c r="BU62" s="23"/>
      <c r="BV62" s="24"/>
      <c r="BW62" s="25"/>
    </row>
    <row r="63" spans="1:75" s="22" customFormat="1" ht="12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196"/>
      <c r="AM63" s="20"/>
      <c r="AN63" s="20"/>
      <c r="AO63" s="20"/>
      <c r="AP63" s="20"/>
      <c r="AQ63" s="21"/>
      <c r="AR63" s="21"/>
      <c r="AS63" s="21"/>
      <c r="AT63" s="21"/>
      <c r="AU63" s="21"/>
      <c r="AV63" s="196"/>
      <c r="AW63" s="20"/>
      <c r="AX63" s="21"/>
      <c r="AY63" s="21"/>
      <c r="AZ63" s="21"/>
      <c r="BA63" s="21"/>
      <c r="BB63" s="21"/>
      <c r="BC63" s="21"/>
      <c r="BD63" s="21"/>
      <c r="BE63" s="21"/>
      <c r="BF63" s="196"/>
      <c r="BG63" s="21"/>
      <c r="BH63" s="21"/>
      <c r="BI63" s="20"/>
      <c r="BJ63" s="20"/>
      <c r="BK63" s="23"/>
      <c r="BL63" s="20"/>
      <c r="BM63" s="20"/>
      <c r="BN63" s="23"/>
      <c r="BO63" s="21"/>
      <c r="BP63" s="181"/>
      <c r="BQ63" s="24"/>
      <c r="BR63" s="21"/>
      <c r="BS63" s="21"/>
      <c r="BT63" s="23"/>
      <c r="BU63" s="23"/>
      <c r="BV63" s="24"/>
      <c r="BW63" s="25"/>
    </row>
    <row r="64" spans="1:75" s="22" customFormat="1" ht="12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196"/>
      <c r="AM64" s="20"/>
      <c r="AN64" s="20"/>
      <c r="AO64" s="20"/>
      <c r="AP64" s="20"/>
      <c r="AQ64" s="21"/>
      <c r="AR64" s="21"/>
      <c r="AS64" s="21"/>
      <c r="AT64" s="21"/>
      <c r="AU64" s="21"/>
      <c r="AV64" s="196"/>
      <c r="AW64" s="20"/>
      <c r="AX64" s="21"/>
      <c r="AY64" s="21"/>
      <c r="AZ64" s="21"/>
      <c r="BA64" s="21"/>
      <c r="BB64" s="21"/>
      <c r="BC64" s="21"/>
      <c r="BD64" s="21"/>
      <c r="BE64" s="21"/>
      <c r="BF64" s="196"/>
      <c r="BG64" s="21"/>
      <c r="BH64" s="21"/>
      <c r="BI64" s="20"/>
      <c r="BJ64" s="20"/>
      <c r="BK64" s="23"/>
      <c r="BL64" s="20"/>
      <c r="BM64" s="20"/>
      <c r="BN64" s="23"/>
      <c r="BO64" s="21"/>
      <c r="BP64" s="181"/>
      <c r="BQ64" s="24"/>
      <c r="BR64" s="21"/>
      <c r="BS64" s="21"/>
      <c r="BT64" s="23"/>
      <c r="BU64" s="23"/>
      <c r="BV64" s="24"/>
      <c r="BW64" s="25"/>
    </row>
    <row r="65" spans="1:75" s="22" customFormat="1" ht="40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196"/>
      <c r="AM65" s="20"/>
      <c r="AN65" s="20"/>
      <c r="AO65" s="20"/>
      <c r="AP65" s="20"/>
      <c r="AQ65" s="21"/>
      <c r="AR65" s="21"/>
      <c r="AS65" s="21"/>
      <c r="AT65" s="21"/>
      <c r="AU65" s="21"/>
      <c r="AV65" s="196"/>
      <c r="AW65" s="20"/>
      <c r="AX65" s="21"/>
      <c r="AY65" s="21"/>
      <c r="AZ65" s="21"/>
      <c r="BA65" s="21"/>
      <c r="BB65" s="21"/>
      <c r="BC65" s="21"/>
      <c r="BD65" s="21"/>
      <c r="BE65" s="21"/>
      <c r="BF65" s="196"/>
      <c r="BG65" s="23"/>
      <c r="BH65" s="23"/>
      <c r="BI65" s="20"/>
      <c r="BJ65" s="20"/>
      <c r="BK65" s="23"/>
      <c r="BL65" s="20"/>
      <c r="BM65" s="20"/>
      <c r="BN65" s="23"/>
      <c r="BO65" s="21"/>
      <c r="BP65" s="181"/>
      <c r="BQ65" s="24"/>
      <c r="BR65" s="21"/>
      <c r="BS65" s="21"/>
      <c r="BT65" s="23"/>
      <c r="BU65" s="23"/>
      <c r="BV65" s="24"/>
      <c r="BW65" s="25"/>
    </row>
    <row r="66" spans="1:75" s="22" customFormat="1" ht="237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196"/>
      <c r="BG66" s="21"/>
      <c r="BH66" s="20"/>
      <c r="BI66" s="20"/>
      <c r="BJ66" s="20"/>
      <c r="BK66" s="23"/>
      <c r="BL66" s="20"/>
      <c r="BM66" s="21"/>
      <c r="BN66" s="20"/>
      <c r="BO66" s="21"/>
      <c r="BP66" s="181"/>
      <c r="BQ66" s="24"/>
      <c r="BR66" s="21"/>
      <c r="BS66" s="21"/>
      <c r="BT66" s="23"/>
      <c r="BU66" s="23"/>
      <c r="BV66" s="24"/>
      <c r="BW66" s="25"/>
    </row>
    <row r="67" spans="1:75" s="22" customFormat="1" ht="13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196"/>
      <c r="BG67" s="23"/>
      <c r="BH67" s="23"/>
      <c r="BI67" s="20"/>
      <c r="BJ67" s="20"/>
      <c r="BK67" s="23"/>
      <c r="BL67" s="20"/>
      <c r="BM67" s="21"/>
      <c r="BN67" s="20"/>
      <c r="BO67" s="21"/>
      <c r="BP67" s="181"/>
      <c r="BQ67" s="24"/>
      <c r="BR67" s="21"/>
      <c r="BS67" s="21"/>
      <c r="BT67" s="23"/>
      <c r="BU67" s="23"/>
      <c r="BV67" s="24"/>
      <c r="BW67" s="25"/>
    </row>
    <row r="68" spans="1:75" s="22" customFormat="1" ht="237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3"/>
      <c r="AK68" s="21"/>
      <c r="AL68" s="196"/>
      <c r="AM68" s="23"/>
      <c r="AN68" s="23"/>
      <c r="AO68" s="23"/>
      <c r="AP68" s="23"/>
      <c r="AQ68" s="21"/>
      <c r="AR68" s="21"/>
      <c r="AS68" s="21"/>
      <c r="AT68" s="21"/>
      <c r="AU68" s="21"/>
      <c r="AV68" s="196"/>
      <c r="AW68" s="23"/>
      <c r="AX68" s="21"/>
      <c r="AY68" s="21"/>
      <c r="AZ68" s="21"/>
      <c r="BA68" s="21"/>
      <c r="BB68" s="21"/>
      <c r="BC68" s="21"/>
      <c r="BD68" s="21"/>
      <c r="BE68" s="21"/>
      <c r="BF68" s="196"/>
      <c r="BG68" s="23"/>
      <c r="BH68" s="20"/>
      <c r="BI68" s="21"/>
      <c r="BJ68" s="20"/>
      <c r="BK68" s="23"/>
      <c r="BL68" s="20"/>
      <c r="BM68" s="20"/>
      <c r="BN68" s="23"/>
      <c r="BO68" s="21"/>
      <c r="BP68" s="181"/>
      <c r="BQ68" s="24"/>
      <c r="BR68" s="21"/>
      <c r="BS68" s="21"/>
      <c r="BT68" s="23"/>
      <c r="BU68" s="23"/>
      <c r="BV68" s="24"/>
      <c r="BW68" s="25"/>
    </row>
    <row r="69" spans="1:75" s="22" customFormat="1" ht="122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196"/>
      <c r="BG69" s="23"/>
      <c r="BH69" s="23"/>
      <c r="BI69" s="20"/>
      <c r="BJ69" s="20"/>
      <c r="BK69" s="23"/>
      <c r="BL69" s="20"/>
      <c r="BM69" s="20"/>
      <c r="BN69" s="23"/>
      <c r="BO69" s="21"/>
      <c r="BP69" s="181"/>
      <c r="BQ69" s="24"/>
      <c r="BR69" s="21"/>
      <c r="BS69" s="21"/>
      <c r="BT69" s="23"/>
      <c r="BU69" s="23"/>
      <c r="BV69" s="24"/>
      <c r="BW69" s="25"/>
    </row>
    <row r="70" spans="1:75" s="22" customFormat="1" ht="122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196"/>
      <c r="BG70" s="23"/>
      <c r="BH70" s="23"/>
      <c r="BI70" s="20"/>
      <c r="BJ70" s="20"/>
      <c r="BK70" s="23"/>
      <c r="BL70" s="20"/>
      <c r="BM70" s="20"/>
      <c r="BN70" s="23"/>
      <c r="BO70" s="21"/>
      <c r="BP70" s="181"/>
      <c r="BQ70" s="24"/>
      <c r="BR70" s="21"/>
      <c r="BS70" s="21"/>
      <c r="BT70" s="23"/>
      <c r="BU70" s="23"/>
      <c r="BV70" s="24"/>
      <c r="BW70" s="25"/>
    </row>
    <row r="71" spans="1:75" s="22" customFormat="1" ht="122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196"/>
      <c r="BG71" s="23"/>
      <c r="BH71" s="23"/>
      <c r="BI71" s="20"/>
      <c r="BJ71" s="20"/>
      <c r="BK71" s="23"/>
      <c r="BL71" s="20"/>
      <c r="BM71" s="20"/>
      <c r="BN71" s="23"/>
      <c r="BO71" s="21"/>
      <c r="BP71" s="181"/>
      <c r="BQ71" s="24"/>
      <c r="BR71" s="21"/>
      <c r="BS71" s="21"/>
      <c r="BT71" s="23"/>
      <c r="BU71" s="23"/>
      <c r="BV71" s="24"/>
      <c r="BW71" s="25"/>
    </row>
    <row r="72" spans="1:75" s="22" customFormat="1" ht="122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196"/>
      <c r="BG72" s="23"/>
      <c r="BH72" s="23"/>
      <c r="BI72" s="20"/>
      <c r="BJ72" s="20"/>
      <c r="BK72" s="23"/>
      <c r="BL72" s="20"/>
      <c r="BM72" s="20"/>
      <c r="BN72" s="23"/>
      <c r="BO72" s="21"/>
      <c r="BP72" s="181"/>
      <c r="BQ72" s="24"/>
      <c r="BR72" s="21"/>
      <c r="BS72" s="21"/>
      <c r="BT72" s="23"/>
      <c r="BU72" s="23"/>
      <c r="BV72" s="24"/>
      <c r="BW72" s="25"/>
    </row>
    <row r="73" spans="1:75" s="22" customFormat="1" ht="122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196"/>
      <c r="BG73" s="23"/>
      <c r="BH73" s="23"/>
      <c r="BI73" s="20"/>
      <c r="BJ73" s="20"/>
      <c r="BK73" s="23"/>
      <c r="BL73" s="20"/>
      <c r="BM73" s="20"/>
      <c r="BN73" s="23"/>
      <c r="BO73" s="21"/>
      <c r="BP73" s="181"/>
      <c r="BQ73" s="24"/>
      <c r="BR73" s="21"/>
      <c r="BS73" s="21"/>
      <c r="BT73" s="23"/>
      <c r="BU73" s="23"/>
      <c r="BV73" s="24"/>
      <c r="BW73" s="25"/>
    </row>
    <row r="74" spans="1:75" s="22" customFormat="1" ht="25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196"/>
      <c r="BG74" s="21"/>
      <c r="BH74" s="21"/>
      <c r="BI74" s="20"/>
      <c r="BJ74" s="20"/>
      <c r="BK74" s="23"/>
      <c r="BL74" s="20"/>
      <c r="BM74" s="20"/>
      <c r="BN74" s="23"/>
      <c r="BO74" s="21"/>
      <c r="BP74" s="181"/>
      <c r="BQ74" s="24"/>
      <c r="BR74" s="21"/>
      <c r="BS74" s="21"/>
      <c r="BT74" s="23"/>
      <c r="BU74" s="23"/>
      <c r="BV74" s="24"/>
      <c r="BW74" s="25"/>
    </row>
    <row r="75" spans="1:75" s="22" customFormat="1" ht="155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196"/>
      <c r="BG75" s="23"/>
      <c r="BH75" s="23"/>
      <c r="BI75" s="20"/>
      <c r="BJ75" s="20"/>
      <c r="BK75" s="23"/>
      <c r="BL75" s="20"/>
      <c r="BM75" s="20"/>
      <c r="BN75" s="23"/>
      <c r="BO75" s="21"/>
      <c r="BP75" s="181"/>
      <c r="BQ75" s="24"/>
      <c r="BR75" s="21"/>
      <c r="BS75" s="21"/>
      <c r="BT75" s="23"/>
      <c r="BU75" s="23"/>
      <c r="BV75" s="24"/>
      <c r="BW75" s="25"/>
    </row>
    <row r="76" spans="1:75" s="22" customFormat="1" ht="25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1"/>
      <c r="R76" s="21"/>
      <c r="S76" s="21"/>
      <c r="T76" s="21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0"/>
      <c r="BE76" s="21"/>
      <c r="BF76" s="196"/>
      <c r="BG76" s="21"/>
      <c r="BH76" s="21"/>
      <c r="BI76" s="20"/>
      <c r="BJ76" s="20"/>
      <c r="BK76" s="23"/>
      <c r="BL76" s="20"/>
      <c r="BM76" s="20"/>
      <c r="BN76" s="23"/>
      <c r="BO76" s="21"/>
      <c r="BP76" s="181"/>
      <c r="BQ76" s="24"/>
      <c r="BR76" s="21"/>
      <c r="BS76" s="21"/>
      <c r="BT76" s="23"/>
      <c r="BU76" s="23"/>
      <c r="BV76" s="24"/>
      <c r="BW76" s="25"/>
    </row>
    <row r="77" spans="1:75" s="22" customFormat="1" ht="162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196"/>
      <c r="BG77" s="23"/>
      <c r="BH77" s="23"/>
      <c r="BI77" s="20"/>
      <c r="BJ77" s="20"/>
      <c r="BK77" s="23"/>
      <c r="BL77" s="20"/>
      <c r="BM77" s="20"/>
      <c r="BN77" s="23"/>
      <c r="BO77" s="21"/>
      <c r="BP77" s="181"/>
      <c r="BQ77" s="24"/>
      <c r="BR77" s="21"/>
      <c r="BS77" s="21"/>
      <c r="BT77" s="23"/>
      <c r="BU77" s="23"/>
      <c r="BV77" s="24"/>
      <c r="BW77" s="25"/>
    </row>
    <row r="78" spans="1:75" s="22" customFormat="1" ht="162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196"/>
      <c r="BG78" s="23"/>
      <c r="BH78" s="23"/>
      <c r="BI78" s="20"/>
      <c r="BJ78" s="20"/>
      <c r="BK78" s="23"/>
      <c r="BL78" s="20"/>
      <c r="BM78" s="20"/>
      <c r="BN78" s="23"/>
      <c r="BO78" s="21"/>
      <c r="BP78" s="181"/>
      <c r="BQ78" s="24"/>
      <c r="BR78" s="21"/>
      <c r="BS78" s="21"/>
      <c r="BT78" s="23"/>
      <c r="BU78" s="23"/>
      <c r="BV78" s="24"/>
      <c r="BW78" s="25"/>
    </row>
    <row r="79" spans="1:75" s="22" customFormat="1" ht="294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3"/>
      <c r="AK79" s="21"/>
      <c r="AL79" s="196"/>
      <c r="AM79" s="23"/>
      <c r="AN79" s="23"/>
      <c r="AO79" s="23"/>
      <c r="AP79" s="23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196"/>
      <c r="BG79" s="23"/>
      <c r="BH79" s="23"/>
      <c r="BI79" s="20"/>
      <c r="BJ79" s="20"/>
      <c r="BK79" s="23"/>
      <c r="BL79" s="20"/>
      <c r="BM79" s="20"/>
      <c r="BN79" s="23"/>
      <c r="BO79" s="21"/>
      <c r="BP79" s="181"/>
      <c r="BQ79" s="24"/>
      <c r="BR79" s="21"/>
      <c r="BS79" s="21"/>
      <c r="BT79" s="23"/>
      <c r="BU79" s="23"/>
      <c r="BV79" s="24"/>
      <c r="BW79" s="25"/>
    </row>
    <row r="80" spans="1:75" s="22" customFormat="1" ht="142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0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196"/>
      <c r="BG80" s="23"/>
      <c r="BH80" s="23"/>
      <c r="BI80" s="20"/>
      <c r="BJ80" s="20"/>
      <c r="BK80" s="23"/>
      <c r="BL80" s="20"/>
      <c r="BM80" s="20"/>
      <c r="BN80" s="23"/>
      <c r="BO80" s="21"/>
      <c r="BP80" s="181"/>
      <c r="BQ80" s="24"/>
      <c r="BR80" s="21"/>
      <c r="BS80" s="21"/>
      <c r="BT80" s="23"/>
      <c r="BU80" s="23"/>
      <c r="BV80" s="24"/>
      <c r="BW80" s="25"/>
    </row>
    <row r="81" spans="1:75" s="22" customFormat="1" ht="142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196"/>
      <c r="BG81" s="23"/>
      <c r="BH81" s="23"/>
      <c r="BI81" s="20"/>
      <c r="BJ81" s="20"/>
      <c r="BK81" s="23"/>
      <c r="BL81" s="20"/>
      <c r="BM81" s="20"/>
      <c r="BN81" s="23"/>
      <c r="BO81" s="21"/>
      <c r="BP81" s="181"/>
      <c r="BQ81" s="24"/>
      <c r="BR81" s="21"/>
      <c r="BS81" s="21"/>
      <c r="BT81" s="23"/>
      <c r="BU81" s="23"/>
      <c r="BV81" s="24"/>
      <c r="BW81" s="25"/>
    </row>
    <row r="82" spans="1:75" s="22" customFormat="1" ht="187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0"/>
      <c r="AS82" s="23"/>
      <c r="AT82" s="20"/>
      <c r="AU82" s="21"/>
      <c r="AV82" s="21"/>
      <c r="AW82" s="21"/>
      <c r="AX82" s="21"/>
      <c r="AY82" s="21"/>
      <c r="AZ82" s="21"/>
      <c r="BA82" s="21"/>
      <c r="BB82" s="21"/>
      <c r="BC82" s="21"/>
      <c r="BD82" s="20"/>
      <c r="BE82" s="23"/>
      <c r="BF82" s="20"/>
      <c r="BG82" s="23"/>
      <c r="BH82" s="20"/>
      <c r="BI82" s="20"/>
      <c r="BJ82" s="20"/>
      <c r="BK82" s="23"/>
      <c r="BL82" s="20"/>
      <c r="BM82" s="20"/>
      <c r="BN82" s="23"/>
      <c r="BO82" s="21"/>
      <c r="BP82" s="181"/>
      <c r="BQ82" s="24"/>
      <c r="BR82" s="21"/>
      <c r="BS82" s="21"/>
      <c r="BT82" s="23"/>
      <c r="BU82" s="23"/>
      <c r="BV82" s="24"/>
      <c r="BW82" s="25"/>
    </row>
    <row r="83" spans="1:75" s="22" customFormat="1" ht="187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0"/>
      <c r="BE83" s="20"/>
      <c r="BF83" s="196"/>
      <c r="BG83" s="182"/>
      <c r="BH83" s="20"/>
      <c r="BI83" s="20"/>
      <c r="BJ83" s="20"/>
      <c r="BK83" s="23"/>
      <c r="BL83" s="20"/>
      <c r="BM83" s="20"/>
      <c r="BN83" s="23"/>
      <c r="BO83" s="21"/>
      <c r="BP83" s="181"/>
      <c r="BQ83" s="24"/>
      <c r="BR83" s="21"/>
      <c r="BS83" s="21"/>
      <c r="BT83" s="23"/>
      <c r="BU83" s="23"/>
      <c r="BV83" s="24"/>
      <c r="BW83" s="25"/>
    </row>
    <row r="84" spans="1:75" s="22" customFormat="1" ht="187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0"/>
      <c r="R84" s="20"/>
      <c r="S84" s="20"/>
      <c r="T84" s="20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"/>
      <c r="BE84" s="20"/>
      <c r="BF84" s="196"/>
      <c r="BG84" s="182"/>
      <c r="BH84" s="20"/>
      <c r="BI84" s="20"/>
      <c r="BJ84" s="20"/>
      <c r="BK84" s="23"/>
      <c r="BL84" s="20"/>
      <c r="BM84" s="20"/>
      <c r="BN84" s="23"/>
      <c r="BO84" s="21"/>
      <c r="BP84" s="181"/>
      <c r="BQ84" s="24"/>
      <c r="BR84" s="21"/>
      <c r="BS84" s="21"/>
      <c r="BT84" s="23"/>
      <c r="BU84" s="23"/>
      <c r="BV84" s="24"/>
      <c r="BW84" s="25"/>
    </row>
    <row r="85" spans="1:75" s="22" customFormat="1" ht="187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0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196"/>
      <c r="BG85" s="23"/>
      <c r="BH85" s="23"/>
      <c r="BI85" s="20"/>
      <c r="BJ85" s="20"/>
      <c r="BK85" s="23"/>
      <c r="BL85" s="20"/>
      <c r="BM85" s="20"/>
      <c r="BN85" s="23"/>
      <c r="BO85" s="21"/>
      <c r="BP85" s="181"/>
      <c r="BQ85" s="24"/>
      <c r="BR85" s="21"/>
      <c r="BS85" s="21"/>
      <c r="BT85" s="23"/>
      <c r="BU85" s="23"/>
      <c r="BV85" s="24"/>
      <c r="BW85" s="25"/>
    </row>
    <row r="86" spans="1:75" s="22" customFormat="1" ht="187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196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196"/>
      <c r="BG86" s="196"/>
      <c r="BH86" s="20"/>
      <c r="BI86" s="20"/>
      <c r="BJ86" s="20"/>
      <c r="BK86" s="23"/>
      <c r="BL86" s="20"/>
      <c r="BM86" s="20"/>
      <c r="BN86" s="23"/>
      <c r="BO86" s="21"/>
      <c r="BP86" s="181"/>
      <c r="BQ86" s="24"/>
      <c r="BR86" s="21"/>
      <c r="BS86" s="21"/>
      <c r="BT86" s="23"/>
      <c r="BU86" s="23"/>
      <c r="BV86" s="24"/>
      <c r="BW86" s="25"/>
    </row>
    <row r="87" spans="1:75" s="22" customFormat="1" ht="349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3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196"/>
      <c r="BG87" s="196"/>
      <c r="BH87" s="20"/>
      <c r="BI87" s="20"/>
      <c r="BJ87" s="20"/>
      <c r="BK87" s="23"/>
      <c r="BL87" s="23"/>
      <c r="BM87" s="20"/>
      <c r="BN87" s="23"/>
      <c r="BO87" s="21"/>
      <c r="BP87" s="181"/>
      <c r="BQ87" s="24"/>
      <c r="BR87" s="21"/>
      <c r="BS87" s="21"/>
      <c r="BT87" s="23"/>
      <c r="BU87" s="23"/>
      <c r="BV87" s="24"/>
      <c r="BW87" s="25"/>
    </row>
    <row r="88" spans="1:75" s="22" customFormat="1" ht="167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181"/>
      <c r="AW88" s="21"/>
      <c r="AX88" s="21"/>
      <c r="AY88" s="21"/>
      <c r="AZ88" s="21"/>
      <c r="BA88" s="21"/>
      <c r="BB88" s="21"/>
      <c r="BC88" s="21"/>
      <c r="BD88" s="21"/>
      <c r="BE88" s="21"/>
      <c r="BF88" s="196"/>
      <c r="BG88" s="196"/>
      <c r="BH88" s="20"/>
      <c r="BI88" s="20"/>
      <c r="BJ88" s="20"/>
      <c r="BK88" s="23"/>
      <c r="BL88" s="20"/>
      <c r="BM88" s="20"/>
      <c r="BN88" s="23"/>
      <c r="BO88" s="21"/>
      <c r="BP88" s="181"/>
      <c r="BQ88" s="24"/>
      <c r="BR88" s="21"/>
      <c r="BS88" s="21"/>
      <c r="BT88" s="23"/>
      <c r="BU88" s="23"/>
      <c r="BV88" s="24"/>
      <c r="BW88" s="25"/>
    </row>
    <row r="89" spans="1:75" s="22" customFormat="1" ht="409.6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3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0"/>
      <c r="AK89" s="21"/>
      <c r="AL89" s="196"/>
      <c r="AM89" s="23"/>
      <c r="AN89" s="23"/>
      <c r="AO89" s="23"/>
      <c r="AP89" s="20"/>
      <c r="AQ89" s="23"/>
      <c r="AR89" s="20"/>
      <c r="AS89" s="21"/>
      <c r="AT89" s="21"/>
      <c r="AU89" s="21"/>
      <c r="AV89" s="196"/>
      <c r="AW89" s="23"/>
      <c r="AX89" s="21"/>
      <c r="AY89" s="21"/>
      <c r="AZ89" s="21"/>
      <c r="BA89" s="21"/>
      <c r="BB89" s="21"/>
      <c r="BC89" s="21"/>
      <c r="BD89" s="21"/>
      <c r="BE89" s="21"/>
      <c r="BF89" s="196"/>
      <c r="BG89" s="23"/>
      <c r="BH89" s="20"/>
      <c r="BI89" s="23"/>
      <c r="BJ89" s="20"/>
      <c r="BK89" s="23"/>
      <c r="BL89" s="20"/>
      <c r="BM89" s="23"/>
      <c r="BN89" s="23"/>
      <c r="BO89" s="21"/>
      <c r="BP89" s="181"/>
      <c r="BQ89" s="24"/>
      <c r="BR89" s="21"/>
      <c r="BS89" s="21"/>
      <c r="BT89" s="23"/>
      <c r="BU89" s="23"/>
      <c r="BV89" s="24"/>
      <c r="BW89" s="25"/>
    </row>
    <row r="90" spans="1:75" s="22" customFormat="1" ht="134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0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0"/>
      <c r="AK90" s="21"/>
      <c r="AL90" s="196"/>
      <c r="AM90" s="20"/>
      <c r="AN90" s="20"/>
      <c r="AO90" s="20"/>
      <c r="AP90" s="20"/>
      <c r="AQ90" s="21"/>
      <c r="AR90" s="21"/>
      <c r="AS90" s="21"/>
      <c r="AT90" s="21"/>
      <c r="AU90" s="21"/>
      <c r="AV90" s="196"/>
      <c r="AW90" s="20"/>
      <c r="AX90" s="21"/>
      <c r="AY90" s="21"/>
      <c r="AZ90" s="21"/>
      <c r="BA90" s="21"/>
      <c r="BB90" s="21"/>
      <c r="BC90" s="21"/>
      <c r="BD90" s="21"/>
      <c r="BE90" s="21"/>
      <c r="BF90" s="196"/>
      <c r="BG90" s="23"/>
      <c r="BH90" s="20"/>
      <c r="BI90" s="23"/>
      <c r="BJ90" s="20"/>
      <c r="BK90" s="23"/>
      <c r="BL90" s="20"/>
      <c r="BM90" s="23"/>
      <c r="BN90" s="23"/>
      <c r="BO90" s="21"/>
      <c r="BP90" s="181"/>
      <c r="BQ90" s="24"/>
      <c r="BR90" s="21"/>
      <c r="BS90" s="21"/>
      <c r="BT90" s="23"/>
      <c r="BU90" s="23"/>
      <c r="BV90" s="24"/>
      <c r="BW90" s="25"/>
    </row>
    <row r="91" spans="1:75" s="22" customFormat="1" ht="134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0"/>
      <c r="AK91" s="21"/>
      <c r="AL91" s="196"/>
      <c r="AM91" s="20"/>
      <c r="AN91" s="20"/>
      <c r="AO91" s="20"/>
      <c r="AP91" s="20"/>
      <c r="AQ91" s="21"/>
      <c r="AR91" s="21"/>
      <c r="AS91" s="21"/>
      <c r="AT91" s="21"/>
      <c r="AU91" s="21"/>
      <c r="AV91" s="196"/>
      <c r="AW91" s="20"/>
      <c r="AX91" s="21"/>
      <c r="AY91" s="21"/>
      <c r="AZ91" s="21"/>
      <c r="BA91" s="21"/>
      <c r="BB91" s="21"/>
      <c r="BC91" s="21"/>
      <c r="BD91" s="21"/>
      <c r="BE91" s="21"/>
      <c r="BF91" s="196"/>
      <c r="BG91" s="23"/>
      <c r="BH91" s="20"/>
      <c r="BI91" s="23"/>
      <c r="BJ91" s="20"/>
      <c r="BK91" s="23"/>
      <c r="BL91" s="20"/>
      <c r="BM91" s="23"/>
      <c r="BN91" s="23"/>
      <c r="BO91" s="21"/>
      <c r="BP91" s="181"/>
      <c r="BQ91" s="24"/>
      <c r="BR91" s="21"/>
      <c r="BS91" s="21"/>
      <c r="BT91" s="23"/>
      <c r="BU91" s="23"/>
      <c r="BV91" s="24"/>
      <c r="BW91" s="25"/>
    </row>
    <row r="92" spans="1:75" s="22" customFormat="1" ht="134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0"/>
      <c r="AK92" s="21"/>
      <c r="AL92" s="196"/>
      <c r="AM92" s="20"/>
      <c r="AN92" s="20"/>
      <c r="AO92" s="20"/>
      <c r="AP92" s="20"/>
      <c r="AQ92" s="21"/>
      <c r="AR92" s="21"/>
      <c r="AS92" s="21"/>
      <c r="AT92" s="21"/>
      <c r="AU92" s="21"/>
      <c r="AV92" s="196"/>
      <c r="AW92" s="20"/>
      <c r="AX92" s="21"/>
      <c r="AY92" s="21"/>
      <c r="AZ92" s="21"/>
      <c r="BA92" s="21"/>
      <c r="BB92" s="21"/>
      <c r="BC92" s="21"/>
      <c r="BD92" s="21"/>
      <c r="BE92" s="21"/>
      <c r="BF92" s="196"/>
      <c r="BG92" s="23"/>
      <c r="BH92" s="20"/>
      <c r="BI92" s="23"/>
      <c r="BJ92" s="20"/>
      <c r="BK92" s="23"/>
      <c r="BL92" s="20"/>
      <c r="BM92" s="23"/>
      <c r="BN92" s="23"/>
      <c r="BO92" s="21"/>
      <c r="BP92" s="181"/>
      <c r="BQ92" s="24"/>
      <c r="BR92" s="21"/>
      <c r="BS92" s="21"/>
      <c r="BT92" s="23"/>
      <c r="BU92" s="23"/>
      <c r="BV92" s="24"/>
      <c r="BW92" s="25"/>
    </row>
    <row r="93" spans="1:75" s="22" customFormat="1" ht="134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0"/>
      <c r="Q93" s="20"/>
      <c r="R93" s="20"/>
      <c r="S93" s="20"/>
      <c r="T93" s="20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0"/>
      <c r="AK93" s="21"/>
      <c r="AL93" s="196"/>
      <c r="AM93" s="20"/>
      <c r="AN93" s="20"/>
      <c r="AO93" s="20"/>
      <c r="AP93" s="20"/>
      <c r="AQ93" s="21"/>
      <c r="AR93" s="21"/>
      <c r="AS93" s="21"/>
      <c r="AT93" s="21"/>
      <c r="AU93" s="21"/>
      <c r="AV93" s="196"/>
      <c r="AW93" s="20"/>
      <c r="AX93" s="21"/>
      <c r="AY93" s="21"/>
      <c r="AZ93" s="21"/>
      <c r="BA93" s="21"/>
      <c r="BB93" s="21"/>
      <c r="BC93" s="21"/>
      <c r="BD93" s="21"/>
      <c r="BE93" s="21"/>
      <c r="BF93" s="196"/>
      <c r="BG93" s="23"/>
      <c r="BH93" s="20"/>
      <c r="BI93" s="23"/>
      <c r="BJ93" s="20"/>
      <c r="BK93" s="23"/>
      <c r="BL93" s="20"/>
      <c r="BM93" s="23"/>
      <c r="BN93" s="23"/>
      <c r="BO93" s="21"/>
      <c r="BP93" s="181"/>
      <c r="BQ93" s="24"/>
      <c r="BR93" s="21"/>
      <c r="BS93" s="21"/>
      <c r="BT93" s="23"/>
      <c r="BU93" s="23"/>
      <c r="BV93" s="24"/>
      <c r="BW93" s="25"/>
    </row>
    <row r="94" spans="1:75" s="22" customFormat="1" ht="134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0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0"/>
      <c r="AK94" s="21"/>
      <c r="AL94" s="196"/>
      <c r="AM94" s="20"/>
      <c r="AN94" s="20"/>
      <c r="AO94" s="20"/>
      <c r="AP94" s="20"/>
      <c r="AQ94" s="21"/>
      <c r="AR94" s="21"/>
      <c r="AS94" s="21"/>
      <c r="AT94" s="21"/>
      <c r="AU94" s="21"/>
      <c r="AV94" s="196"/>
      <c r="AW94" s="20"/>
      <c r="AX94" s="21"/>
      <c r="AY94" s="21"/>
      <c r="AZ94" s="21"/>
      <c r="BA94" s="21"/>
      <c r="BB94" s="21"/>
      <c r="BC94" s="21"/>
      <c r="BD94" s="21"/>
      <c r="BE94" s="21"/>
      <c r="BF94" s="196"/>
      <c r="BG94" s="23"/>
      <c r="BH94" s="20"/>
      <c r="BI94" s="23"/>
      <c r="BJ94" s="20"/>
      <c r="BK94" s="23"/>
      <c r="BL94" s="20"/>
      <c r="BM94" s="23"/>
      <c r="BN94" s="23"/>
      <c r="BO94" s="21"/>
      <c r="BP94" s="181"/>
      <c r="BQ94" s="24"/>
      <c r="BR94" s="21"/>
      <c r="BS94" s="21"/>
      <c r="BT94" s="23"/>
      <c r="BU94" s="23"/>
      <c r="BV94" s="24"/>
      <c r="BW94" s="25"/>
    </row>
    <row r="95" spans="1:75" s="22" customFormat="1" ht="409.6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3"/>
      <c r="AK95" s="21"/>
      <c r="AL95" s="196"/>
      <c r="AM95" s="23"/>
      <c r="AN95" s="23"/>
      <c r="AO95" s="23"/>
      <c r="AP95" s="23"/>
      <c r="AQ95" s="21"/>
      <c r="AR95" s="21"/>
      <c r="AS95" s="21"/>
      <c r="AT95" s="21"/>
      <c r="AU95" s="21"/>
      <c r="AV95" s="196"/>
      <c r="AW95" s="23"/>
      <c r="AX95" s="21"/>
      <c r="AY95" s="21"/>
      <c r="AZ95" s="21"/>
      <c r="BA95" s="21"/>
      <c r="BB95" s="21"/>
      <c r="BC95" s="21"/>
      <c r="BD95" s="21"/>
      <c r="BE95" s="21"/>
      <c r="BF95" s="196"/>
      <c r="BG95" s="23"/>
      <c r="BH95" s="23"/>
      <c r="BI95" s="20"/>
      <c r="BJ95" s="20"/>
      <c r="BK95" s="23"/>
      <c r="BL95" s="20"/>
      <c r="BM95" s="20"/>
      <c r="BN95" s="23"/>
      <c r="BO95" s="21"/>
      <c r="BP95" s="181"/>
      <c r="BQ95" s="24"/>
      <c r="BR95" s="21"/>
      <c r="BS95" s="21"/>
      <c r="BT95" s="23"/>
      <c r="BU95" s="23"/>
      <c r="BV95" s="24"/>
      <c r="BW95" s="25"/>
    </row>
    <row r="96" spans="1:75" s="22" customFormat="1" ht="134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196"/>
      <c r="BG96" s="196"/>
      <c r="BH96" s="20"/>
      <c r="BI96" s="20"/>
      <c r="BJ96" s="20"/>
      <c r="BK96" s="23"/>
      <c r="BL96" s="20"/>
      <c r="BM96" s="20"/>
      <c r="BN96" s="23"/>
      <c r="BO96" s="21"/>
      <c r="BP96" s="181"/>
      <c r="BQ96" s="24"/>
      <c r="BR96" s="21"/>
      <c r="BS96" s="21"/>
      <c r="BT96" s="23"/>
      <c r="BU96" s="23"/>
      <c r="BV96" s="24"/>
      <c r="BW96" s="25"/>
    </row>
    <row r="97" spans="1:75" s="22" customFormat="1" ht="134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196"/>
      <c r="BG97" s="196"/>
      <c r="BH97" s="20"/>
      <c r="BI97" s="20"/>
      <c r="BJ97" s="20"/>
      <c r="BK97" s="23"/>
      <c r="BL97" s="20"/>
      <c r="BM97" s="20"/>
      <c r="BN97" s="23"/>
      <c r="BO97" s="21"/>
      <c r="BP97" s="181"/>
      <c r="BQ97" s="24"/>
      <c r="BR97" s="21"/>
      <c r="BS97" s="21"/>
      <c r="BT97" s="23"/>
      <c r="BU97" s="23"/>
      <c r="BV97" s="24"/>
      <c r="BW97" s="25"/>
    </row>
    <row r="98" spans="1:75" s="22" customFormat="1" ht="134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0"/>
      <c r="Q98" s="20"/>
      <c r="R98" s="20"/>
      <c r="S98" s="20"/>
      <c r="T98" s="20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196"/>
      <c r="BG98" s="196"/>
      <c r="BH98" s="20"/>
      <c r="BI98" s="20"/>
      <c r="BJ98" s="20"/>
      <c r="BK98" s="23"/>
      <c r="BL98" s="20"/>
      <c r="BM98" s="20"/>
      <c r="BN98" s="23"/>
      <c r="BO98" s="21"/>
      <c r="BP98" s="181"/>
      <c r="BQ98" s="24"/>
      <c r="BR98" s="21"/>
      <c r="BS98" s="21"/>
      <c r="BT98" s="23"/>
      <c r="BU98" s="23"/>
      <c r="BV98" s="24"/>
      <c r="BW98" s="25"/>
    </row>
    <row r="99" spans="1:75" s="22" customFormat="1" ht="134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196"/>
      <c r="BG99" s="196"/>
      <c r="BH99" s="20"/>
      <c r="BI99" s="20"/>
      <c r="BJ99" s="20"/>
      <c r="BK99" s="23"/>
      <c r="BL99" s="20"/>
      <c r="BM99" s="20"/>
      <c r="BN99" s="23"/>
      <c r="BO99" s="21"/>
      <c r="BP99" s="181"/>
      <c r="BQ99" s="24"/>
      <c r="BR99" s="21"/>
      <c r="BS99" s="21"/>
      <c r="BT99" s="23"/>
      <c r="BU99" s="23"/>
      <c r="BV99" s="24"/>
      <c r="BW99" s="25"/>
    </row>
    <row r="100" spans="1:75" s="22" customFormat="1" ht="409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0"/>
      <c r="AK100" s="23"/>
      <c r="AL100" s="20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196"/>
      <c r="BG100" s="23"/>
      <c r="BH100" s="23"/>
      <c r="BI100" s="20"/>
      <c r="BJ100" s="20"/>
      <c r="BK100" s="23"/>
      <c r="BL100" s="20"/>
      <c r="BM100" s="20"/>
      <c r="BN100" s="23"/>
      <c r="BO100" s="21"/>
      <c r="BP100" s="181"/>
      <c r="BQ100" s="24"/>
      <c r="BR100" s="21"/>
      <c r="BS100" s="21"/>
      <c r="BT100" s="23"/>
      <c r="BU100" s="23"/>
      <c r="BV100" s="24"/>
      <c r="BW100" s="25"/>
    </row>
    <row r="101" spans="1:75" s="22" customFormat="1" ht="132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196"/>
      <c r="BG101" s="196"/>
      <c r="BH101" s="20"/>
      <c r="BI101" s="20"/>
      <c r="BJ101" s="20"/>
      <c r="BK101" s="23"/>
      <c r="BL101" s="20"/>
      <c r="BM101" s="20"/>
      <c r="BN101" s="23"/>
      <c r="BO101" s="21"/>
      <c r="BP101" s="181"/>
      <c r="BQ101" s="24"/>
      <c r="BR101" s="21"/>
      <c r="BS101" s="21"/>
      <c r="BT101" s="23"/>
      <c r="BU101" s="23"/>
      <c r="BV101" s="24"/>
      <c r="BW101" s="25"/>
    </row>
    <row r="102" spans="1:75" s="22" customFormat="1" ht="132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196"/>
      <c r="BG102" s="196"/>
      <c r="BH102" s="20"/>
      <c r="BI102" s="20"/>
      <c r="BJ102" s="20"/>
      <c r="BK102" s="23"/>
      <c r="BL102" s="20"/>
      <c r="BM102" s="20"/>
      <c r="BN102" s="23"/>
      <c r="BO102" s="21"/>
      <c r="BP102" s="181"/>
      <c r="BQ102" s="24"/>
      <c r="BR102" s="21"/>
      <c r="BS102" s="21"/>
      <c r="BT102" s="23"/>
      <c r="BU102" s="23"/>
      <c r="BV102" s="24"/>
      <c r="BW102" s="25"/>
    </row>
    <row r="103" spans="1:75" s="22" customFormat="1" ht="409.6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196"/>
      <c r="BG103" s="23"/>
      <c r="BH103" s="23"/>
      <c r="BI103" s="20"/>
      <c r="BJ103" s="20"/>
      <c r="BK103" s="23"/>
      <c r="BL103" s="20"/>
      <c r="BM103" s="20"/>
      <c r="BN103" s="23"/>
      <c r="BO103" s="21"/>
      <c r="BP103" s="181"/>
      <c r="BQ103" s="24"/>
      <c r="BR103" s="21"/>
      <c r="BS103" s="21"/>
      <c r="BT103" s="23"/>
      <c r="BU103" s="23"/>
      <c r="BV103" s="24"/>
      <c r="BW103" s="25"/>
    </row>
    <row r="104" spans="1:75" s="22" customFormat="1" ht="16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196"/>
      <c r="BG104" s="196"/>
      <c r="BH104" s="20"/>
      <c r="BI104" s="20"/>
      <c r="BJ104" s="20"/>
      <c r="BK104" s="23"/>
      <c r="BL104" s="20"/>
      <c r="BM104" s="20"/>
      <c r="BN104" s="23"/>
      <c r="BO104" s="21"/>
      <c r="BP104" s="181"/>
      <c r="BQ104" s="24"/>
      <c r="BR104" s="21"/>
      <c r="BS104" s="21"/>
      <c r="BT104" s="23"/>
      <c r="BU104" s="23"/>
      <c r="BV104" s="24"/>
      <c r="BW104" s="25"/>
    </row>
    <row r="105" spans="1:75" s="22" customFormat="1" ht="162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196"/>
      <c r="BG105" s="196"/>
      <c r="BH105" s="20"/>
      <c r="BI105" s="20"/>
      <c r="BJ105" s="20"/>
      <c r="BK105" s="23"/>
      <c r="BL105" s="20"/>
      <c r="BM105" s="23"/>
      <c r="BN105" s="23"/>
      <c r="BO105" s="21"/>
      <c r="BP105" s="181"/>
      <c r="BQ105" s="24"/>
      <c r="BR105" s="21"/>
      <c r="BS105" s="21"/>
      <c r="BT105" s="23"/>
      <c r="BU105" s="23"/>
      <c r="BV105" s="24"/>
      <c r="BW105" s="25"/>
    </row>
    <row r="106" spans="1:75" s="22" customFormat="1" ht="162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0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196"/>
      <c r="BG106" s="196"/>
      <c r="BH106" s="20"/>
      <c r="BI106" s="20"/>
      <c r="BJ106" s="20"/>
      <c r="BK106" s="23"/>
      <c r="BL106" s="20"/>
      <c r="BM106" s="20"/>
      <c r="BN106" s="23"/>
      <c r="BO106" s="21"/>
      <c r="BP106" s="181"/>
      <c r="BQ106" s="24"/>
      <c r="BR106" s="21"/>
      <c r="BS106" s="21"/>
      <c r="BT106" s="23"/>
      <c r="BU106" s="23"/>
      <c r="BV106" s="24"/>
      <c r="BW106" s="25"/>
    </row>
    <row r="107" spans="1:75" s="22" customFormat="1" ht="409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196"/>
      <c r="BG107" s="23"/>
      <c r="BH107" s="23"/>
      <c r="BI107" s="20"/>
      <c r="BJ107" s="20"/>
      <c r="BK107" s="23"/>
      <c r="BL107" s="20"/>
      <c r="BM107" s="20"/>
      <c r="BN107" s="23"/>
      <c r="BO107" s="21"/>
      <c r="BP107" s="181"/>
      <c r="BQ107" s="24"/>
      <c r="BR107" s="21"/>
      <c r="BS107" s="21"/>
      <c r="BT107" s="23"/>
      <c r="BU107" s="23"/>
      <c r="BV107" s="24"/>
      <c r="BW107" s="25"/>
    </row>
    <row r="108" spans="1:75" s="22" customFormat="1" ht="15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196"/>
      <c r="BG108" s="196"/>
      <c r="BH108" s="20"/>
      <c r="BI108" s="20"/>
      <c r="BJ108" s="20"/>
      <c r="BK108" s="23"/>
      <c r="BL108" s="20"/>
      <c r="BM108" s="20"/>
      <c r="BN108" s="23"/>
      <c r="BO108" s="21"/>
      <c r="BP108" s="181"/>
      <c r="BQ108" s="24"/>
      <c r="BR108" s="21"/>
      <c r="BS108" s="21"/>
      <c r="BT108" s="23"/>
      <c r="BU108" s="23"/>
      <c r="BV108" s="24"/>
      <c r="BW108" s="25"/>
    </row>
    <row r="109" spans="1:75" s="22" customFormat="1" ht="186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196"/>
      <c r="BG109" s="196"/>
      <c r="BH109" s="20"/>
      <c r="BI109" s="20"/>
      <c r="BJ109" s="20"/>
      <c r="BK109" s="23"/>
      <c r="BL109" s="20"/>
      <c r="BM109" s="20"/>
      <c r="BN109" s="23"/>
      <c r="BO109" s="21"/>
      <c r="BP109" s="181"/>
      <c r="BQ109" s="24"/>
      <c r="BR109" s="21"/>
      <c r="BS109" s="21"/>
      <c r="BT109" s="23"/>
      <c r="BU109" s="23"/>
      <c r="BV109" s="24"/>
      <c r="BW109" s="25"/>
    </row>
    <row r="110" spans="1:75" s="22" customFormat="1" ht="177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196"/>
      <c r="BG110" s="23"/>
      <c r="BH110" s="23"/>
      <c r="BI110" s="20"/>
      <c r="BJ110" s="20"/>
      <c r="BK110" s="23"/>
      <c r="BL110" s="20"/>
      <c r="BM110" s="20"/>
      <c r="BN110" s="23"/>
      <c r="BO110" s="21"/>
      <c r="BP110" s="181"/>
      <c r="BQ110" s="24"/>
      <c r="BR110" s="21"/>
      <c r="BS110" s="21"/>
      <c r="BT110" s="23"/>
      <c r="BU110" s="23"/>
      <c r="BV110" s="24"/>
      <c r="BW110" s="25"/>
    </row>
    <row r="111" spans="1:75" s="22" customFormat="1" ht="177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196"/>
      <c r="BG111" s="182"/>
      <c r="BH111" s="23"/>
      <c r="BI111" s="20"/>
      <c r="BJ111" s="20"/>
      <c r="BK111" s="23"/>
      <c r="BL111" s="20"/>
      <c r="BM111" s="20"/>
      <c r="BN111" s="23"/>
      <c r="BO111" s="21"/>
      <c r="BP111" s="181"/>
      <c r="BQ111" s="24"/>
      <c r="BR111" s="21"/>
      <c r="BS111" s="21"/>
      <c r="BT111" s="23"/>
      <c r="BU111" s="23"/>
      <c r="BV111" s="24"/>
      <c r="BW111" s="25"/>
    </row>
    <row r="112" spans="1:75" s="22" customFormat="1" ht="24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183"/>
      <c r="BG112" s="23"/>
      <c r="BH112" s="23"/>
      <c r="BI112" s="20"/>
      <c r="BJ112" s="20"/>
      <c r="BK112" s="23"/>
      <c r="BL112" s="20"/>
      <c r="BM112" s="20"/>
      <c r="BN112" s="23"/>
      <c r="BO112" s="21"/>
      <c r="BP112" s="181"/>
      <c r="BQ112" s="24"/>
      <c r="BR112" s="21"/>
      <c r="BS112" s="21"/>
      <c r="BT112" s="23"/>
      <c r="BU112" s="23"/>
      <c r="BV112" s="24"/>
      <c r="BW112" s="25"/>
    </row>
    <row r="113" spans="1:75" s="22" customFormat="1" ht="24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0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196"/>
      <c r="BG113" s="182"/>
      <c r="BH113" s="23"/>
      <c r="BI113" s="20"/>
      <c r="BJ113" s="20"/>
      <c r="BK113" s="23"/>
      <c r="BL113" s="20"/>
      <c r="BM113" s="20"/>
      <c r="BN113" s="23"/>
      <c r="BO113" s="21"/>
      <c r="BP113" s="181"/>
      <c r="BQ113" s="24"/>
      <c r="BR113" s="21"/>
      <c r="BS113" s="21"/>
      <c r="BT113" s="23"/>
      <c r="BU113" s="23"/>
      <c r="BV113" s="24"/>
      <c r="BW113" s="25"/>
    </row>
    <row r="114" spans="1:75" s="22" customFormat="1" ht="231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196"/>
      <c r="BG114" s="23"/>
      <c r="BH114" s="23"/>
      <c r="BI114" s="20"/>
      <c r="BJ114" s="20"/>
      <c r="BK114" s="23"/>
      <c r="BL114" s="20"/>
      <c r="BM114" s="20"/>
      <c r="BN114" s="23"/>
      <c r="BO114" s="21"/>
      <c r="BP114" s="181"/>
      <c r="BQ114" s="24"/>
      <c r="BR114" s="21"/>
      <c r="BS114" s="21"/>
      <c r="BT114" s="23"/>
      <c r="BU114" s="23"/>
      <c r="BV114" s="24"/>
      <c r="BW114" s="25"/>
    </row>
    <row r="115" spans="1:75" s="22" customFormat="1" ht="231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0"/>
      <c r="R115" s="21"/>
      <c r="S115" s="20"/>
      <c r="T115" s="21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0"/>
      <c r="AS115" s="20"/>
      <c r="AT115" s="20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"/>
      <c r="BE115" s="20"/>
      <c r="BF115" s="20"/>
      <c r="BG115" s="196"/>
      <c r="BH115" s="20"/>
      <c r="BI115" s="20"/>
      <c r="BJ115" s="20"/>
      <c r="BK115" s="23"/>
      <c r="BL115" s="20"/>
      <c r="BM115" s="20"/>
      <c r="BN115" s="23"/>
      <c r="BO115" s="21"/>
      <c r="BP115" s="181"/>
      <c r="BQ115" s="24"/>
      <c r="BR115" s="21"/>
      <c r="BS115" s="21"/>
      <c r="BT115" s="23"/>
      <c r="BU115" s="23"/>
      <c r="BV115" s="24"/>
      <c r="BW115" s="25"/>
    </row>
    <row r="116" spans="1:75" s="22" customFormat="1" ht="159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0"/>
      <c r="R116" s="21"/>
      <c r="S116" s="20"/>
      <c r="T116" s="21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196"/>
      <c r="BG116" s="196"/>
      <c r="BH116" s="20"/>
      <c r="BI116" s="20"/>
      <c r="BJ116" s="20"/>
      <c r="BK116" s="23"/>
      <c r="BL116" s="20"/>
      <c r="BM116" s="20"/>
      <c r="BN116" s="23"/>
      <c r="BO116" s="21"/>
      <c r="BP116" s="181"/>
      <c r="BQ116" s="24"/>
      <c r="BR116" s="21"/>
      <c r="BS116" s="21"/>
      <c r="BT116" s="23"/>
      <c r="BU116" s="23"/>
      <c r="BV116" s="24"/>
      <c r="BW116" s="25"/>
    </row>
    <row r="117" spans="1:75" s="22" customFormat="1" ht="159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196"/>
      <c r="BG117" s="196"/>
      <c r="BH117" s="20"/>
      <c r="BI117" s="20"/>
      <c r="BJ117" s="20"/>
      <c r="BK117" s="23"/>
      <c r="BL117" s="20"/>
      <c r="BM117" s="20"/>
      <c r="BN117" s="23"/>
      <c r="BO117" s="21"/>
      <c r="BP117" s="181"/>
      <c r="BQ117" s="24"/>
      <c r="BR117" s="21"/>
      <c r="BS117" s="21"/>
      <c r="BT117" s="23"/>
      <c r="BU117" s="23"/>
      <c r="BV117" s="24"/>
      <c r="BW117" s="25"/>
    </row>
    <row r="118" spans="1:75" s="22" customFormat="1" ht="408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6"/>
      <c r="AM118" s="21"/>
      <c r="AN118" s="21"/>
      <c r="AO118" s="21"/>
      <c r="AP118" s="20"/>
      <c r="AQ118" s="21"/>
      <c r="AR118" s="20"/>
      <c r="AS118" s="21"/>
      <c r="AT118" s="21"/>
      <c r="AU118" s="21"/>
      <c r="AV118" s="196"/>
      <c r="AW118" s="21"/>
      <c r="AX118" s="21"/>
      <c r="AY118" s="21"/>
      <c r="AZ118" s="21"/>
      <c r="BA118" s="21"/>
      <c r="BB118" s="21"/>
      <c r="BC118" s="21"/>
      <c r="BD118" s="21"/>
      <c r="BE118" s="21"/>
      <c r="BF118" s="196"/>
      <c r="BG118" s="21"/>
      <c r="BH118" s="20"/>
      <c r="BI118" s="20"/>
      <c r="BJ118" s="20"/>
      <c r="BK118" s="23"/>
      <c r="BL118" s="20"/>
      <c r="BM118" s="20"/>
      <c r="BN118" s="23"/>
      <c r="BO118" s="21"/>
      <c r="BP118" s="181"/>
      <c r="BQ118" s="24"/>
      <c r="BR118" s="21"/>
      <c r="BS118" s="21"/>
      <c r="BT118" s="23"/>
      <c r="BU118" s="23"/>
      <c r="BV118" s="24"/>
      <c r="BW118" s="25"/>
    </row>
    <row r="119" spans="1:75" s="22" customFormat="1" ht="138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1"/>
      <c r="R119" s="21"/>
      <c r="S119" s="21"/>
      <c r="T119" s="21"/>
      <c r="U119" s="20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196"/>
      <c r="BG119" s="196"/>
      <c r="BH119" s="20"/>
      <c r="BI119" s="20"/>
      <c r="BJ119" s="20"/>
      <c r="BK119" s="23"/>
      <c r="BL119" s="20"/>
      <c r="BM119" s="20"/>
      <c r="BN119" s="23"/>
      <c r="BO119" s="21"/>
      <c r="BP119" s="181"/>
      <c r="BQ119" s="24"/>
      <c r="BR119" s="21"/>
      <c r="BS119" s="21"/>
      <c r="BT119" s="23"/>
      <c r="BU119" s="23"/>
      <c r="BV119" s="24"/>
      <c r="BW119" s="25"/>
    </row>
    <row r="120" spans="1:75" s="22" customFormat="1" ht="138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18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196"/>
      <c r="BG120" s="196"/>
      <c r="BH120" s="20"/>
      <c r="BI120" s="20"/>
      <c r="BJ120" s="20"/>
      <c r="BK120" s="23"/>
      <c r="BL120" s="20"/>
      <c r="BM120" s="20"/>
      <c r="BN120" s="23"/>
      <c r="BO120" s="21"/>
      <c r="BP120" s="181"/>
      <c r="BQ120" s="24"/>
      <c r="BR120" s="21"/>
      <c r="BS120" s="21"/>
      <c r="BT120" s="23"/>
      <c r="BU120" s="23"/>
      <c r="BV120" s="24"/>
      <c r="BW120" s="25"/>
    </row>
    <row r="121" spans="1:75" s="22" customFormat="1" ht="138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18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196"/>
      <c r="BG121" s="196"/>
      <c r="BH121" s="20"/>
      <c r="BI121" s="20"/>
      <c r="BJ121" s="20"/>
      <c r="BK121" s="23"/>
      <c r="BL121" s="20"/>
      <c r="BM121" s="20"/>
      <c r="BN121" s="23"/>
      <c r="BO121" s="21"/>
      <c r="BP121" s="181"/>
      <c r="BQ121" s="24"/>
      <c r="BR121" s="21"/>
      <c r="BS121" s="21"/>
      <c r="BT121" s="23"/>
      <c r="BU121" s="23"/>
      <c r="BV121" s="24"/>
      <c r="BW121" s="25"/>
    </row>
    <row r="122" spans="1:75" s="22" customFormat="1" ht="138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196"/>
      <c r="BG122" s="196"/>
      <c r="BH122" s="20"/>
      <c r="BI122" s="20"/>
      <c r="BJ122" s="20"/>
      <c r="BK122" s="23"/>
      <c r="BL122" s="20"/>
      <c r="BM122" s="20"/>
      <c r="BN122" s="23"/>
      <c r="BO122" s="21"/>
      <c r="BP122" s="181"/>
      <c r="BQ122" s="24"/>
      <c r="BR122" s="21"/>
      <c r="BS122" s="21"/>
      <c r="BT122" s="23"/>
      <c r="BU122" s="23"/>
      <c r="BV122" s="24"/>
      <c r="BW122" s="25"/>
    </row>
    <row r="123" spans="1:75" s="22" customFormat="1" ht="138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196"/>
      <c r="BG123" s="196"/>
      <c r="BH123" s="20"/>
      <c r="BI123" s="20"/>
      <c r="BJ123" s="20"/>
      <c r="BK123" s="23"/>
      <c r="BL123" s="20"/>
      <c r="BM123" s="20"/>
      <c r="BN123" s="23"/>
      <c r="BO123" s="21"/>
      <c r="BP123" s="181"/>
      <c r="BQ123" s="24"/>
      <c r="BR123" s="21"/>
      <c r="BS123" s="21"/>
      <c r="BT123" s="23"/>
      <c r="BU123" s="23"/>
      <c r="BV123" s="24"/>
      <c r="BW123" s="25"/>
    </row>
    <row r="124" spans="1:75" s="22" customFormat="1" ht="282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1"/>
      <c r="AJ124" s="20"/>
      <c r="AK124" s="21"/>
      <c r="AL124" s="196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"/>
      <c r="BE124" s="20"/>
      <c r="BF124" s="20"/>
      <c r="BG124" s="23"/>
      <c r="BH124" s="23"/>
      <c r="BI124" s="20"/>
      <c r="BJ124" s="20"/>
      <c r="BK124" s="21"/>
      <c r="BL124" s="20"/>
      <c r="BM124" s="23"/>
      <c r="BN124" s="23"/>
      <c r="BO124" s="21"/>
      <c r="BP124" s="21"/>
      <c r="BQ124" s="24"/>
      <c r="BR124" s="21"/>
      <c r="BS124" s="21"/>
      <c r="BT124" s="23"/>
      <c r="BU124" s="23"/>
      <c r="BV124" s="24"/>
      <c r="BW124" s="25"/>
    </row>
    <row r="125" spans="1:75" s="22" customFormat="1" ht="137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196"/>
      <c r="BG125" s="23"/>
      <c r="BH125" s="23"/>
      <c r="BI125" s="20"/>
      <c r="BJ125" s="20"/>
      <c r="BK125" s="23"/>
      <c r="BL125" s="20"/>
      <c r="BM125" s="23"/>
      <c r="BN125" s="23"/>
      <c r="BO125" s="21"/>
      <c r="BP125" s="21"/>
      <c r="BQ125" s="24"/>
      <c r="BR125" s="21"/>
      <c r="BS125" s="21"/>
      <c r="BT125" s="23"/>
      <c r="BU125" s="23"/>
      <c r="BV125" s="24"/>
      <c r="BW125" s="25"/>
    </row>
    <row r="126" spans="1:75" s="22" customFormat="1" ht="12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196"/>
      <c r="BG126" s="23"/>
      <c r="BH126" s="23"/>
      <c r="BI126" s="20"/>
      <c r="BJ126" s="20"/>
      <c r="BK126" s="23"/>
      <c r="BL126" s="20"/>
      <c r="BM126" s="23"/>
      <c r="BN126" s="23"/>
      <c r="BO126" s="21"/>
      <c r="BP126" s="21"/>
      <c r="BQ126" s="24"/>
      <c r="BR126" s="21"/>
      <c r="BS126" s="21"/>
      <c r="BT126" s="23"/>
      <c r="BU126" s="23"/>
      <c r="BV126" s="24"/>
      <c r="BW126" s="25"/>
    </row>
    <row r="127" spans="1:75" s="22" customFormat="1" ht="122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195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196"/>
      <c r="BG127" s="23"/>
      <c r="BH127" s="23"/>
      <c r="BI127" s="20"/>
      <c r="BJ127" s="20"/>
      <c r="BK127" s="23"/>
      <c r="BL127" s="20"/>
      <c r="BM127" s="23"/>
      <c r="BN127" s="23"/>
      <c r="BO127" s="21"/>
      <c r="BP127" s="21"/>
      <c r="BQ127" s="24"/>
      <c r="BR127" s="21"/>
      <c r="BS127" s="21"/>
      <c r="BT127" s="23"/>
      <c r="BU127" s="23"/>
      <c r="BV127" s="24"/>
      <c r="BW127" s="25"/>
    </row>
    <row r="128" spans="1:75" s="22" customFormat="1" ht="122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196"/>
      <c r="BG128" s="23"/>
      <c r="BH128" s="23"/>
      <c r="BI128" s="20"/>
      <c r="BJ128" s="20"/>
      <c r="BK128" s="23"/>
      <c r="BL128" s="20"/>
      <c r="BM128" s="23"/>
      <c r="BN128" s="23"/>
      <c r="BO128" s="21"/>
      <c r="BP128" s="21"/>
      <c r="BQ128" s="24"/>
      <c r="BR128" s="21"/>
      <c r="BS128" s="21"/>
      <c r="BT128" s="23"/>
      <c r="BU128" s="23"/>
      <c r="BV128" s="24"/>
      <c r="BW128" s="25"/>
    </row>
    <row r="129" spans="1:75" s="22" customFormat="1" ht="184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196"/>
      <c r="BG129" s="21"/>
      <c r="BH129" s="21"/>
      <c r="BI129" s="20"/>
      <c r="BJ129" s="20"/>
      <c r="BK129" s="23"/>
      <c r="BL129" s="20"/>
      <c r="BM129" s="23"/>
      <c r="BN129" s="23"/>
      <c r="BO129" s="21"/>
      <c r="BP129" s="21"/>
      <c r="BQ129" s="24"/>
      <c r="BR129" s="21"/>
      <c r="BS129" s="21"/>
      <c r="BT129" s="23"/>
      <c r="BU129" s="23"/>
      <c r="BV129" s="24"/>
      <c r="BW129" s="25"/>
    </row>
    <row r="130" spans="1:75" s="22" customFormat="1" ht="18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196"/>
      <c r="BG130" s="23"/>
      <c r="BH130" s="23"/>
      <c r="BI130" s="20"/>
      <c r="BJ130" s="20"/>
      <c r="BK130" s="23"/>
      <c r="BL130" s="20"/>
      <c r="BM130" s="23"/>
      <c r="BN130" s="23"/>
      <c r="BO130" s="21"/>
      <c r="BP130" s="21"/>
      <c r="BQ130" s="24"/>
      <c r="BR130" s="21"/>
      <c r="BS130" s="21"/>
      <c r="BT130" s="23"/>
      <c r="BU130" s="23"/>
      <c r="BV130" s="24"/>
      <c r="BW130" s="25"/>
    </row>
    <row r="131" spans="1:75" s="22" customFormat="1" ht="409.6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196"/>
      <c r="BG131" s="23"/>
      <c r="BH131" s="23"/>
      <c r="BI131" s="20"/>
      <c r="BJ131" s="20"/>
      <c r="BK131" s="23"/>
      <c r="BL131" s="20"/>
      <c r="BM131" s="20"/>
      <c r="BN131" s="23"/>
      <c r="BO131" s="21"/>
      <c r="BP131" s="21"/>
      <c r="BQ131" s="24"/>
      <c r="BR131" s="21"/>
      <c r="BS131" s="21"/>
      <c r="BT131" s="23"/>
      <c r="BU131" s="23"/>
      <c r="BV131" s="24"/>
      <c r="BW131" s="25"/>
    </row>
    <row r="132" spans="1:75" s="22" customFormat="1" ht="204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0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196"/>
      <c r="BG132" s="20"/>
      <c r="BH132" s="20"/>
      <c r="BI132" s="20"/>
      <c r="BJ132" s="20"/>
      <c r="BK132" s="23"/>
      <c r="BL132" s="20"/>
      <c r="BM132" s="20"/>
      <c r="BN132" s="23"/>
      <c r="BO132" s="21"/>
      <c r="BP132" s="21"/>
      <c r="BQ132" s="24"/>
      <c r="BR132" s="21"/>
      <c r="BS132" s="21"/>
      <c r="BT132" s="23"/>
      <c r="BU132" s="23"/>
      <c r="BV132" s="24"/>
      <c r="BW132" s="25"/>
    </row>
    <row r="133" spans="1:75" s="22" customFormat="1" ht="201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181"/>
      <c r="AM133" s="21"/>
      <c r="AN133" s="21"/>
      <c r="AO133" s="21"/>
      <c r="AP133" s="21"/>
      <c r="AQ133" s="21"/>
      <c r="AR133" s="21"/>
      <c r="AS133" s="21"/>
      <c r="AT133" s="21"/>
      <c r="AU133" s="21"/>
      <c r="AV133" s="181"/>
      <c r="AW133" s="21"/>
      <c r="AX133" s="181"/>
      <c r="AY133" s="21"/>
      <c r="AZ133" s="21"/>
      <c r="BA133" s="21"/>
      <c r="BB133" s="21"/>
      <c r="BC133" s="21"/>
      <c r="BD133" s="21"/>
      <c r="BE133" s="21"/>
      <c r="BF133" s="196"/>
      <c r="BG133" s="23"/>
      <c r="BH133" s="23"/>
      <c r="BI133" s="20"/>
      <c r="BJ133" s="20"/>
      <c r="BK133" s="23"/>
      <c r="BL133" s="20"/>
      <c r="BM133" s="20"/>
      <c r="BN133" s="23"/>
      <c r="BO133" s="21"/>
      <c r="BP133" s="21"/>
      <c r="BQ133" s="24"/>
      <c r="BR133" s="21"/>
      <c r="BS133" s="21"/>
      <c r="BT133" s="23"/>
      <c r="BU133" s="23"/>
      <c r="BV133" s="24"/>
      <c r="BW133" s="25"/>
    </row>
    <row r="134" spans="1:75" s="22" customFormat="1" ht="409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1"/>
      <c r="AJ134" s="21"/>
      <c r="AK134" s="21"/>
      <c r="AL134" s="196"/>
      <c r="AM134" s="21"/>
      <c r="AN134" s="21"/>
      <c r="AO134" s="21"/>
      <c r="AP134" s="20"/>
      <c r="AQ134" s="21"/>
      <c r="AR134" s="21"/>
      <c r="AS134" s="21"/>
      <c r="AT134" s="21"/>
      <c r="AU134" s="21"/>
      <c r="AV134" s="196"/>
      <c r="AW134" s="21"/>
      <c r="AX134" s="181"/>
      <c r="AY134" s="21"/>
      <c r="AZ134" s="21"/>
      <c r="BA134" s="21"/>
      <c r="BB134" s="21"/>
      <c r="BC134" s="21"/>
      <c r="BD134" s="21"/>
      <c r="BE134" s="21"/>
      <c r="BF134" s="196"/>
      <c r="BG134" s="21"/>
      <c r="BH134" s="21"/>
      <c r="BI134" s="20"/>
      <c r="BJ134" s="20"/>
      <c r="BK134" s="23"/>
      <c r="BL134" s="20"/>
      <c r="BM134" s="20"/>
      <c r="BN134" s="23"/>
      <c r="BO134" s="21"/>
      <c r="BP134" s="21"/>
      <c r="BQ134" s="24"/>
      <c r="BR134" s="21"/>
      <c r="BS134" s="21"/>
      <c r="BT134" s="23"/>
      <c r="BU134" s="23"/>
      <c r="BV134" s="24"/>
      <c r="BW134" s="25"/>
    </row>
    <row r="135" spans="1:75" s="22" customFormat="1" ht="15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181"/>
      <c r="AM135" s="21"/>
      <c r="AN135" s="21"/>
      <c r="AO135" s="21"/>
      <c r="AP135" s="21"/>
      <c r="AQ135" s="21"/>
      <c r="AR135" s="21"/>
      <c r="AS135" s="21"/>
      <c r="AT135" s="21"/>
      <c r="AU135" s="21"/>
      <c r="AV135" s="181"/>
      <c r="AW135" s="21"/>
      <c r="AX135" s="181"/>
      <c r="AY135" s="21"/>
      <c r="AZ135" s="21"/>
      <c r="BA135" s="21"/>
      <c r="BB135" s="21"/>
      <c r="BC135" s="21"/>
      <c r="BD135" s="21"/>
      <c r="BE135" s="21"/>
      <c r="BF135" s="196"/>
      <c r="BG135" s="182"/>
      <c r="BH135" s="23"/>
      <c r="BI135" s="20"/>
      <c r="BJ135" s="20"/>
      <c r="BK135" s="23"/>
      <c r="BL135" s="20"/>
      <c r="BM135" s="20"/>
      <c r="BN135" s="23"/>
      <c r="BO135" s="21"/>
      <c r="BP135" s="21"/>
      <c r="BQ135" s="24"/>
      <c r="BR135" s="21"/>
      <c r="BS135" s="21"/>
      <c r="BT135" s="23"/>
      <c r="BU135" s="23"/>
      <c r="BV135" s="24"/>
      <c r="BW135" s="25"/>
    </row>
    <row r="136" spans="1:75" s="22" customFormat="1" ht="15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181"/>
      <c r="AM136" s="21"/>
      <c r="AN136" s="21"/>
      <c r="AO136" s="21"/>
      <c r="AP136" s="21"/>
      <c r="AQ136" s="21"/>
      <c r="AR136" s="21"/>
      <c r="AS136" s="21"/>
      <c r="AT136" s="21"/>
      <c r="AU136" s="21"/>
      <c r="AV136" s="181"/>
      <c r="AW136" s="21"/>
      <c r="AX136" s="181"/>
      <c r="AY136" s="21"/>
      <c r="AZ136" s="21"/>
      <c r="BA136" s="21"/>
      <c r="BB136" s="21"/>
      <c r="BC136" s="21"/>
      <c r="BD136" s="21"/>
      <c r="BE136" s="21"/>
      <c r="BF136" s="196"/>
      <c r="BG136" s="182"/>
      <c r="BH136" s="23"/>
      <c r="BI136" s="20"/>
      <c r="BJ136" s="20"/>
      <c r="BK136" s="23"/>
      <c r="BL136" s="20"/>
      <c r="BM136" s="20"/>
      <c r="BN136" s="23"/>
      <c r="BO136" s="21"/>
      <c r="BP136" s="21"/>
      <c r="BQ136" s="24"/>
      <c r="BR136" s="21"/>
      <c r="BS136" s="21"/>
      <c r="BT136" s="23"/>
      <c r="BU136" s="23"/>
      <c r="BV136" s="24"/>
      <c r="BW136" s="25"/>
    </row>
    <row r="137" spans="1:75" s="22" customFormat="1" ht="15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181"/>
      <c r="AM137" s="21"/>
      <c r="AN137" s="21"/>
      <c r="AO137" s="21"/>
      <c r="AP137" s="21"/>
      <c r="AQ137" s="21"/>
      <c r="AR137" s="21"/>
      <c r="AS137" s="21"/>
      <c r="AT137" s="21"/>
      <c r="AU137" s="21"/>
      <c r="AV137" s="181"/>
      <c r="AW137" s="21"/>
      <c r="AX137" s="181"/>
      <c r="AY137" s="21"/>
      <c r="AZ137" s="21"/>
      <c r="BA137" s="21"/>
      <c r="BB137" s="21"/>
      <c r="BC137" s="21"/>
      <c r="BD137" s="21"/>
      <c r="BE137" s="21"/>
      <c r="BF137" s="196"/>
      <c r="BG137" s="182"/>
      <c r="BH137" s="23"/>
      <c r="BI137" s="20"/>
      <c r="BJ137" s="20"/>
      <c r="BK137" s="23"/>
      <c r="BL137" s="20"/>
      <c r="BM137" s="20"/>
      <c r="BN137" s="23"/>
      <c r="BO137" s="21"/>
      <c r="BP137" s="21"/>
      <c r="BQ137" s="24"/>
      <c r="BR137" s="21"/>
      <c r="BS137" s="21"/>
      <c r="BT137" s="23"/>
      <c r="BU137" s="23"/>
      <c r="BV137" s="24"/>
      <c r="BW137" s="25"/>
    </row>
    <row r="138" spans="1:75" s="22" customFormat="1" ht="15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181"/>
      <c r="AM138" s="21"/>
      <c r="AN138" s="21"/>
      <c r="AO138" s="21"/>
      <c r="AP138" s="21"/>
      <c r="AQ138" s="21"/>
      <c r="AR138" s="21"/>
      <c r="AS138" s="21"/>
      <c r="AT138" s="21"/>
      <c r="AU138" s="21"/>
      <c r="AV138" s="181"/>
      <c r="AW138" s="21"/>
      <c r="AX138" s="181"/>
      <c r="AY138" s="21"/>
      <c r="AZ138" s="21"/>
      <c r="BA138" s="21"/>
      <c r="BB138" s="21"/>
      <c r="BC138" s="21"/>
      <c r="BD138" s="21"/>
      <c r="BE138" s="21"/>
      <c r="BF138" s="196"/>
      <c r="BG138" s="182"/>
      <c r="BH138" s="23"/>
      <c r="BI138" s="20"/>
      <c r="BJ138" s="20"/>
      <c r="BK138" s="23"/>
      <c r="BL138" s="20"/>
      <c r="BM138" s="20"/>
      <c r="BN138" s="23"/>
      <c r="BO138" s="21"/>
      <c r="BP138" s="21"/>
      <c r="BQ138" s="24"/>
      <c r="BR138" s="21"/>
      <c r="BS138" s="21"/>
      <c r="BT138" s="23"/>
      <c r="BU138" s="23"/>
      <c r="BV138" s="24"/>
      <c r="BW138" s="25"/>
    </row>
    <row r="139" spans="1:75" s="22" customFormat="1" ht="15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181"/>
      <c r="AM139" s="21"/>
      <c r="AN139" s="21"/>
      <c r="AO139" s="21"/>
      <c r="AP139" s="21"/>
      <c r="AQ139" s="21"/>
      <c r="AR139" s="21"/>
      <c r="AS139" s="21"/>
      <c r="AT139" s="21"/>
      <c r="AU139" s="21"/>
      <c r="AV139" s="181"/>
      <c r="AW139" s="21"/>
      <c r="AX139" s="181"/>
      <c r="AY139" s="21"/>
      <c r="AZ139" s="21"/>
      <c r="BA139" s="21"/>
      <c r="BB139" s="21"/>
      <c r="BC139" s="21"/>
      <c r="BD139" s="21"/>
      <c r="BE139" s="21"/>
      <c r="BF139" s="196"/>
      <c r="BG139" s="182"/>
      <c r="BH139" s="23"/>
      <c r="BI139" s="20"/>
      <c r="BJ139" s="20"/>
      <c r="BK139" s="23"/>
      <c r="BL139" s="20"/>
      <c r="BM139" s="20"/>
      <c r="BN139" s="23"/>
      <c r="BO139" s="21"/>
      <c r="BP139" s="21"/>
      <c r="BQ139" s="24"/>
      <c r="BR139" s="21"/>
      <c r="BS139" s="21"/>
      <c r="BT139" s="23"/>
      <c r="BU139" s="23"/>
      <c r="BV139" s="24"/>
      <c r="BW139" s="25"/>
    </row>
    <row r="140" spans="1:75" s="22" customFormat="1" ht="409.6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1"/>
      <c r="AJ140" s="21"/>
      <c r="AK140" s="21"/>
      <c r="AL140" s="196"/>
      <c r="AM140" s="21"/>
      <c r="AN140" s="21"/>
      <c r="AO140" s="21"/>
      <c r="AP140" s="21"/>
      <c r="AQ140" s="21"/>
      <c r="AR140" s="21"/>
      <c r="AS140" s="21"/>
      <c r="AT140" s="21"/>
      <c r="AU140" s="21"/>
      <c r="AV140" s="196"/>
      <c r="AW140" s="21"/>
      <c r="AX140" s="196"/>
      <c r="AY140" s="23"/>
      <c r="AZ140" s="21"/>
      <c r="BA140" s="21"/>
      <c r="BB140" s="21"/>
      <c r="BC140" s="21"/>
      <c r="BD140" s="21"/>
      <c r="BE140" s="21"/>
      <c r="BF140" s="196"/>
      <c r="BG140" s="21"/>
      <c r="BH140" s="21"/>
      <c r="BI140" s="20"/>
      <c r="BJ140" s="20"/>
      <c r="BK140" s="23"/>
      <c r="BL140" s="20"/>
      <c r="BM140" s="20"/>
      <c r="BN140" s="23"/>
      <c r="BO140" s="21"/>
      <c r="BP140" s="21"/>
      <c r="BQ140" s="24"/>
      <c r="BR140" s="21"/>
      <c r="BS140" s="21"/>
      <c r="BT140" s="23"/>
      <c r="BU140" s="23"/>
      <c r="BV140" s="24"/>
      <c r="BW140" s="25"/>
    </row>
    <row r="141" spans="1:75" s="22" customFormat="1" ht="152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0"/>
      <c r="AK141" s="21"/>
      <c r="AL141" s="196"/>
      <c r="AM141" s="23"/>
      <c r="AN141" s="23"/>
      <c r="AO141" s="23"/>
      <c r="AP141" s="20"/>
      <c r="AQ141" s="21"/>
      <c r="AR141" s="21"/>
      <c r="AS141" s="21"/>
      <c r="AT141" s="21"/>
      <c r="AU141" s="21"/>
      <c r="AV141" s="196"/>
      <c r="AW141" s="23"/>
      <c r="AX141" s="196"/>
      <c r="AY141" s="23"/>
      <c r="AZ141" s="21"/>
      <c r="BA141" s="21"/>
      <c r="BB141" s="21"/>
      <c r="BC141" s="21"/>
      <c r="BD141" s="21"/>
      <c r="BE141" s="21"/>
      <c r="BF141" s="196"/>
      <c r="BG141" s="23"/>
      <c r="BH141" s="23"/>
      <c r="BI141" s="20"/>
      <c r="BJ141" s="20"/>
      <c r="BK141" s="23"/>
      <c r="BL141" s="20"/>
      <c r="BM141" s="20"/>
      <c r="BN141" s="23"/>
      <c r="BO141" s="21"/>
      <c r="BP141" s="21"/>
      <c r="BQ141" s="24"/>
      <c r="BR141" s="21"/>
      <c r="BS141" s="21"/>
      <c r="BT141" s="23"/>
      <c r="BU141" s="23"/>
      <c r="BV141" s="24"/>
      <c r="BW141" s="25"/>
    </row>
    <row r="142" spans="1:75" s="22" customFormat="1" ht="152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0"/>
      <c r="AK142" s="21"/>
      <c r="AL142" s="196"/>
      <c r="AM142" s="23"/>
      <c r="AN142" s="23"/>
      <c r="AO142" s="23"/>
      <c r="AP142" s="20"/>
      <c r="AQ142" s="21"/>
      <c r="AR142" s="21"/>
      <c r="AS142" s="21"/>
      <c r="AT142" s="21"/>
      <c r="AU142" s="21"/>
      <c r="AV142" s="196"/>
      <c r="AW142" s="23"/>
      <c r="AX142" s="196"/>
      <c r="AY142" s="23"/>
      <c r="AZ142" s="21"/>
      <c r="BA142" s="21"/>
      <c r="BB142" s="21"/>
      <c r="BC142" s="21"/>
      <c r="BD142" s="21"/>
      <c r="BE142" s="21"/>
      <c r="BF142" s="196"/>
      <c r="BG142" s="23"/>
      <c r="BH142" s="23"/>
      <c r="BI142" s="20"/>
      <c r="BJ142" s="20"/>
      <c r="BK142" s="23"/>
      <c r="BL142" s="20"/>
      <c r="BM142" s="20"/>
      <c r="BN142" s="23"/>
      <c r="BO142" s="21"/>
      <c r="BP142" s="21"/>
      <c r="BQ142" s="24"/>
      <c r="BR142" s="21"/>
      <c r="BS142" s="21"/>
      <c r="BT142" s="23"/>
      <c r="BU142" s="23"/>
      <c r="BV142" s="24"/>
      <c r="BW142" s="25"/>
    </row>
    <row r="143" spans="1:75" s="22" customFormat="1" ht="152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0"/>
      <c r="AK143" s="21"/>
      <c r="AL143" s="196"/>
      <c r="AM143" s="23"/>
      <c r="AN143" s="23"/>
      <c r="AO143" s="23"/>
      <c r="AP143" s="20"/>
      <c r="AQ143" s="21"/>
      <c r="AR143" s="21"/>
      <c r="AS143" s="21"/>
      <c r="AT143" s="21"/>
      <c r="AU143" s="21"/>
      <c r="AV143" s="196"/>
      <c r="AW143" s="23"/>
      <c r="AX143" s="196"/>
      <c r="AY143" s="23"/>
      <c r="AZ143" s="21"/>
      <c r="BA143" s="21"/>
      <c r="BB143" s="21"/>
      <c r="BC143" s="21"/>
      <c r="BD143" s="21"/>
      <c r="BE143" s="21"/>
      <c r="BF143" s="196"/>
      <c r="BG143" s="23"/>
      <c r="BH143" s="23"/>
      <c r="BI143" s="20"/>
      <c r="BJ143" s="20"/>
      <c r="BK143" s="23"/>
      <c r="BL143" s="20"/>
      <c r="BM143" s="20"/>
      <c r="BN143" s="23"/>
      <c r="BO143" s="21"/>
      <c r="BP143" s="21"/>
      <c r="BQ143" s="24"/>
      <c r="BR143" s="21"/>
      <c r="BS143" s="21"/>
      <c r="BT143" s="23"/>
      <c r="BU143" s="23"/>
      <c r="BV143" s="24"/>
      <c r="BW143" s="25"/>
    </row>
    <row r="144" spans="1:75" s="22" customFormat="1" ht="152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0"/>
      <c r="AK144" s="21"/>
      <c r="AL144" s="196"/>
      <c r="AM144" s="23"/>
      <c r="AN144" s="23"/>
      <c r="AO144" s="23"/>
      <c r="AP144" s="20"/>
      <c r="AQ144" s="21"/>
      <c r="AR144" s="21"/>
      <c r="AS144" s="21"/>
      <c r="AT144" s="21"/>
      <c r="AU144" s="21"/>
      <c r="AV144" s="196"/>
      <c r="AW144" s="23"/>
      <c r="AX144" s="196"/>
      <c r="AY144" s="23"/>
      <c r="AZ144" s="21"/>
      <c r="BA144" s="21"/>
      <c r="BB144" s="21"/>
      <c r="BC144" s="21"/>
      <c r="BD144" s="21"/>
      <c r="BE144" s="21"/>
      <c r="BF144" s="196"/>
      <c r="BG144" s="23"/>
      <c r="BH144" s="23"/>
      <c r="BI144" s="20"/>
      <c r="BJ144" s="20"/>
      <c r="BK144" s="23"/>
      <c r="BL144" s="20"/>
      <c r="BM144" s="20"/>
      <c r="BN144" s="23"/>
      <c r="BO144" s="21"/>
      <c r="BP144" s="21"/>
      <c r="BQ144" s="24"/>
      <c r="BR144" s="21"/>
      <c r="BS144" s="21"/>
      <c r="BT144" s="23"/>
      <c r="BU144" s="23"/>
      <c r="BV144" s="24"/>
      <c r="BW144" s="25"/>
    </row>
    <row r="145" spans="1:75" s="22" customFormat="1" ht="349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196"/>
      <c r="AM145" s="20"/>
      <c r="AN145" s="20"/>
      <c r="AO145" s="20"/>
      <c r="AP145" s="20"/>
      <c r="AQ145" s="21"/>
      <c r="AR145" s="21"/>
      <c r="AS145" s="21"/>
      <c r="AT145" s="21"/>
      <c r="AU145" s="21"/>
      <c r="AV145" s="196"/>
      <c r="AW145" s="23"/>
      <c r="AX145" s="196"/>
      <c r="AY145" s="20"/>
      <c r="AZ145" s="21"/>
      <c r="BA145" s="21"/>
      <c r="BB145" s="21"/>
      <c r="BC145" s="21"/>
      <c r="BD145" s="21"/>
      <c r="BE145" s="21"/>
      <c r="BF145" s="196"/>
      <c r="BG145" s="23"/>
      <c r="BH145" s="23"/>
      <c r="BI145" s="20"/>
      <c r="BJ145" s="20"/>
      <c r="BK145" s="23"/>
      <c r="BL145" s="20"/>
      <c r="BM145" s="20"/>
      <c r="BN145" s="23"/>
      <c r="BO145" s="21"/>
      <c r="BP145" s="21"/>
      <c r="BQ145" s="24"/>
      <c r="BR145" s="21"/>
      <c r="BS145" s="21"/>
      <c r="BT145" s="23"/>
      <c r="BU145" s="23"/>
      <c r="BV145" s="24"/>
      <c r="BW145" s="25"/>
    </row>
    <row r="146" spans="1:75" s="22" customFormat="1" ht="237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3"/>
      <c r="R146" s="23"/>
      <c r="S146" s="20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196"/>
      <c r="BG146" s="182"/>
      <c r="BH146" s="23"/>
      <c r="BI146" s="20"/>
      <c r="BJ146" s="20"/>
      <c r="BK146" s="23"/>
      <c r="BL146" s="20"/>
      <c r="BM146" s="20"/>
      <c r="BN146" s="23"/>
      <c r="BO146" s="21"/>
      <c r="BP146" s="21"/>
      <c r="BQ146" s="24"/>
      <c r="BR146" s="21"/>
      <c r="BS146" s="21"/>
      <c r="BT146" s="23"/>
      <c r="BU146" s="23"/>
      <c r="BV146" s="24"/>
      <c r="BW146" s="25"/>
    </row>
    <row r="147" spans="1:75" s="22" customFormat="1" ht="409.6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"/>
      <c r="BE147" s="20"/>
      <c r="BF147" s="196"/>
      <c r="BG147" s="23"/>
      <c r="BH147" s="23"/>
      <c r="BI147" s="20"/>
      <c r="BJ147" s="20"/>
      <c r="BK147" s="23"/>
      <c r="BL147" s="20"/>
      <c r="BM147" s="20"/>
      <c r="BN147" s="23"/>
      <c r="BO147" s="21"/>
      <c r="BP147" s="21"/>
      <c r="BQ147" s="24"/>
      <c r="BR147" s="21"/>
      <c r="BS147" s="21"/>
      <c r="BT147" s="23"/>
      <c r="BU147" s="23"/>
      <c r="BV147" s="24"/>
      <c r="BW147" s="25"/>
    </row>
    <row r="148" spans="1:75" s="22" customFormat="1" ht="180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196"/>
      <c r="BG148" s="21"/>
      <c r="BH148" s="21"/>
      <c r="BI148" s="20"/>
      <c r="BJ148" s="20"/>
      <c r="BK148" s="23"/>
      <c r="BL148" s="20"/>
      <c r="BM148" s="20"/>
      <c r="BN148" s="23"/>
      <c r="BO148" s="21"/>
      <c r="BP148" s="21"/>
      <c r="BQ148" s="24"/>
      <c r="BR148" s="21"/>
      <c r="BS148" s="21"/>
      <c r="BT148" s="23"/>
      <c r="BU148" s="23"/>
      <c r="BV148" s="24"/>
      <c r="BW148" s="25"/>
    </row>
    <row r="149" spans="1:75" s="22" customFormat="1" ht="180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196"/>
      <c r="BG149" s="182"/>
      <c r="BH149" s="23"/>
      <c r="BI149" s="20"/>
      <c r="BJ149" s="20"/>
      <c r="BK149" s="23"/>
      <c r="BL149" s="20"/>
      <c r="BM149" s="20"/>
      <c r="BN149" s="23"/>
      <c r="BO149" s="21"/>
      <c r="BP149" s="21"/>
      <c r="BQ149" s="24"/>
      <c r="BR149" s="21"/>
      <c r="BS149" s="21"/>
      <c r="BT149" s="23"/>
      <c r="BU149" s="23"/>
      <c r="BV149" s="24"/>
      <c r="BW149" s="25"/>
    </row>
    <row r="150" spans="1:75" s="22" customFormat="1" ht="180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196"/>
      <c r="BG150" s="21"/>
      <c r="BH150" s="20"/>
      <c r="BI150" s="20"/>
      <c r="BJ150" s="20"/>
      <c r="BK150" s="23"/>
      <c r="BL150" s="20"/>
      <c r="BM150" s="20"/>
      <c r="BN150" s="23"/>
      <c r="BO150" s="21"/>
      <c r="BP150" s="21"/>
      <c r="BQ150" s="24"/>
      <c r="BR150" s="21"/>
      <c r="BS150" s="21"/>
      <c r="BT150" s="23"/>
      <c r="BU150" s="23"/>
      <c r="BV150" s="24"/>
      <c r="BW150" s="25"/>
    </row>
    <row r="151" spans="1:75" s="22" customFormat="1" ht="180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196"/>
      <c r="BG151" s="182"/>
      <c r="BH151" s="23"/>
      <c r="BI151" s="20"/>
      <c r="BJ151" s="20"/>
      <c r="BK151" s="23"/>
      <c r="BL151" s="20"/>
      <c r="BM151" s="20"/>
      <c r="BN151" s="23"/>
      <c r="BO151" s="21"/>
      <c r="BP151" s="21"/>
      <c r="BQ151" s="24"/>
      <c r="BR151" s="21"/>
      <c r="BS151" s="21"/>
      <c r="BT151" s="23"/>
      <c r="BU151" s="23"/>
      <c r="BV151" s="24"/>
      <c r="BW151" s="25"/>
    </row>
    <row r="152" spans="1:75" s="22" customFormat="1" ht="409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196"/>
      <c r="BG152" s="21"/>
      <c r="BH152" s="21"/>
      <c r="BI152" s="20"/>
      <c r="BJ152" s="20"/>
      <c r="BK152" s="23"/>
      <c r="BL152" s="20"/>
      <c r="BM152" s="20"/>
      <c r="BN152" s="23"/>
      <c r="BO152" s="21"/>
      <c r="BP152" s="21"/>
      <c r="BQ152" s="24"/>
      <c r="BR152" s="21"/>
      <c r="BS152" s="21"/>
      <c r="BT152" s="23"/>
      <c r="BU152" s="23"/>
      <c r="BV152" s="24"/>
      <c r="BW152" s="25"/>
    </row>
    <row r="153" spans="1:75" s="22" customFormat="1" ht="144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196"/>
      <c r="BG153" s="182"/>
      <c r="BH153" s="23"/>
      <c r="BI153" s="20"/>
      <c r="BJ153" s="20"/>
      <c r="BK153" s="23"/>
      <c r="BL153" s="20"/>
      <c r="BM153" s="20"/>
      <c r="BN153" s="23"/>
      <c r="BO153" s="21"/>
      <c r="BP153" s="21"/>
      <c r="BQ153" s="24"/>
      <c r="BR153" s="21"/>
      <c r="BS153" s="21"/>
      <c r="BT153" s="23"/>
      <c r="BU153" s="23"/>
      <c r="BV153" s="24"/>
      <c r="BW153" s="25"/>
    </row>
    <row r="154" spans="1:75" s="22" customFormat="1" ht="336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0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196"/>
      <c r="BG154" s="182"/>
      <c r="BH154" s="23"/>
      <c r="BI154" s="20"/>
      <c r="BJ154" s="20"/>
      <c r="BK154" s="23"/>
      <c r="BL154" s="20"/>
      <c r="BM154" s="20"/>
      <c r="BN154" s="23"/>
      <c r="BO154" s="21"/>
      <c r="BP154" s="21"/>
      <c r="BQ154" s="24"/>
      <c r="BR154" s="21"/>
      <c r="BS154" s="21"/>
      <c r="BT154" s="23"/>
      <c r="BU154" s="23"/>
      <c r="BV154" s="24"/>
      <c r="BW154" s="25"/>
    </row>
    <row r="155" spans="1:75" s="22" customFormat="1" ht="2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"/>
      <c r="BE155" s="20"/>
      <c r="BF155" s="20"/>
      <c r="BG155" s="182"/>
      <c r="BH155" s="23"/>
      <c r="BI155" s="20"/>
      <c r="BJ155" s="20"/>
      <c r="BK155" s="23"/>
      <c r="BL155" s="20"/>
      <c r="BM155" s="20"/>
      <c r="BN155" s="23"/>
      <c r="BO155" s="21"/>
      <c r="BP155" s="21"/>
      <c r="BQ155" s="24"/>
      <c r="BR155" s="21"/>
      <c r="BS155" s="21"/>
      <c r="BT155" s="23"/>
      <c r="BU155" s="23"/>
      <c r="BV155" s="24"/>
      <c r="BW155" s="25"/>
    </row>
    <row r="156" spans="1:75" s="22" customFormat="1" ht="2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196"/>
      <c r="BG156" s="182"/>
      <c r="BH156" s="23"/>
      <c r="BI156" s="20"/>
      <c r="BJ156" s="20"/>
      <c r="BK156" s="23"/>
      <c r="BL156" s="20"/>
      <c r="BM156" s="20"/>
      <c r="BN156" s="23"/>
      <c r="BO156" s="21"/>
      <c r="BP156" s="21"/>
      <c r="BQ156" s="24"/>
      <c r="BR156" s="21"/>
      <c r="BS156" s="21"/>
      <c r="BT156" s="23"/>
      <c r="BU156" s="23"/>
      <c r="BV156" s="24"/>
      <c r="BW156" s="25"/>
    </row>
    <row r="157" spans="1:75" s="22" customFormat="1" ht="229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196"/>
      <c r="BG157" s="21"/>
      <c r="BH157" s="21"/>
      <c r="BI157" s="20"/>
      <c r="BJ157" s="20"/>
      <c r="BK157" s="23"/>
      <c r="BL157" s="20"/>
      <c r="BM157" s="20"/>
      <c r="BN157" s="23"/>
      <c r="BO157" s="21"/>
      <c r="BP157" s="21"/>
      <c r="BQ157" s="24"/>
      <c r="BR157" s="21"/>
      <c r="BS157" s="21"/>
      <c r="BT157" s="23"/>
      <c r="BU157" s="23"/>
      <c r="BV157" s="24"/>
      <c r="BW157" s="25"/>
    </row>
    <row r="158" spans="1:75" s="22" customFormat="1" ht="152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1"/>
      <c r="AM158" s="21"/>
      <c r="AN158" s="21"/>
      <c r="AO158" s="21"/>
      <c r="AP158" s="21"/>
      <c r="AQ158" s="21"/>
      <c r="AR158" s="21"/>
      <c r="AS158" s="21"/>
      <c r="AT158" s="21"/>
      <c r="AU158" s="21"/>
      <c r="AV158" s="181"/>
      <c r="AW158" s="21"/>
      <c r="AX158" s="21"/>
      <c r="AY158" s="21"/>
      <c r="AZ158" s="21"/>
      <c r="BA158" s="21"/>
      <c r="BB158" s="21"/>
      <c r="BC158" s="21"/>
      <c r="BD158" s="21"/>
      <c r="BE158" s="21"/>
      <c r="BF158" s="196"/>
      <c r="BG158" s="182"/>
      <c r="BH158" s="23"/>
      <c r="BI158" s="20"/>
      <c r="BJ158" s="20"/>
      <c r="BK158" s="23"/>
      <c r="BL158" s="20"/>
      <c r="BM158" s="20"/>
      <c r="BN158" s="23"/>
      <c r="BO158" s="21"/>
      <c r="BP158" s="21"/>
      <c r="BQ158" s="24"/>
      <c r="BR158" s="21"/>
      <c r="BS158" s="21"/>
      <c r="BT158" s="23"/>
      <c r="BU158" s="23"/>
      <c r="BV158" s="24"/>
      <c r="BW158" s="25"/>
    </row>
    <row r="159" spans="1:75" s="22" customFormat="1" ht="249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196"/>
      <c r="AM159" s="23"/>
      <c r="AN159" s="23"/>
      <c r="AO159" s="23"/>
      <c r="AP159" s="20"/>
      <c r="AQ159" s="21"/>
      <c r="AR159" s="21"/>
      <c r="AS159" s="21"/>
      <c r="AT159" s="21"/>
      <c r="AU159" s="21"/>
      <c r="AV159" s="196"/>
      <c r="AW159" s="23"/>
      <c r="AX159" s="21"/>
      <c r="AY159" s="21"/>
      <c r="AZ159" s="21"/>
      <c r="BA159" s="21"/>
      <c r="BB159" s="21"/>
      <c r="BC159" s="21"/>
      <c r="BD159" s="21"/>
      <c r="BE159" s="21"/>
      <c r="BF159" s="196"/>
      <c r="BG159" s="21"/>
      <c r="BH159" s="21"/>
      <c r="BI159" s="20"/>
      <c r="BJ159" s="20"/>
      <c r="BK159" s="23"/>
      <c r="BL159" s="20"/>
      <c r="BM159" s="20"/>
      <c r="BN159" s="23"/>
      <c r="BO159" s="21"/>
      <c r="BP159" s="21"/>
      <c r="BQ159" s="24"/>
      <c r="BR159" s="21"/>
      <c r="BS159" s="21"/>
      <c r="BT159" s="23"/>
      <c r="BU159" s="23"/>
      <c r="BV159" s="24"/>
      <c r="BW159" s="25"/>
    </row>
    <row r="160" spans="1:75" s="22" customFormat="1" ht="249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196"/>
      <c r="AM160" s="23"/>
      <c r="AN160" s="23"/>
      <c r="AO160" s="23"/>
      <c r="AP160" s="20"/>
      <c r="AQ160" s="21"/>
      <c r="AR160" s="21"/>
      <c r="AS160" s="21"/>
      <c r="AT160" s="21"/>
      <c r="AU160" s="21"/>
      <c r="AV160" s="196"/>
      <c r="AW160" s="23"/>
      <c r="AX160" s="21"/>
      <c r="AY160" s="21"/>
      <c r="AZ160" s="21"/>
      <c r="BA160" s="21"/>
      <c r="BB160" s="21"/>
      <c r="BC160" s="21"/>
      <c r="BD160" s="21"/>
      <c r="BE160" s="21"/>
      <c r="BF160" s="196"/>
      <c r="BG160" s="182"/>
      <c r="BH160" s="23"/>
      <c r="BI160" s="20"/>
      <c r="BJ160" s="20"/>
      <c r="BK160" s="23"/>
      <c r="BL160" s="20"/>
      <c r="BM160" s="20"/>
      <c r="BN160" s="23"/>
      <c r="BO160" s="21"/>
      <c r="BP160" s="21"/>
      <c r="BQ160" s="24"/>
      <c r="BR160" s="21"/>
      <c r="BS160" s="21"/>
      <c r="BT160" s="23"/>
      <c r="BU160" s="23"/>
      <c r="BV160" s="24"/>
      <c r="BW160" s="25"/>
    </row>
    <row r="161" spans="1:75" s="22" customFormat="1" ht="234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196"/>
      <c r="BG161" s="21"/>
      <c r="BH161" s="21"/>
      <c r="BI161" s="20"/>
      <c r="BJ161" s="20"/>
      <c r="BK161" s="23"/>
      <c r="BL161" s="20"/>
      <c r="BM161" s="20"/>
      <c r="BN161" s="23"/>
      <c r="BO161" s="21"/>
      <c r="BP161" s="21"/>
      <c r="BQ161" s="24"/>
      <c r="BR161" s="21"/>
      <c r="BS161" s="21"/>
      <c r="BT161" s="23"/>
      <c r="BU161" s="23"/>
      <c r="BV161" s="24"/>
      <c r="BW161" s="25"/>
    </row>
    <row r="162" spans="1:75" s="22" customFormat="1" ht="147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196"/>
      <c r="BG162" s="182"/>
      <c r="BH162" s="23"/>
      <c r="BI162" s="20"/>
      <c r="BJ162" s="20"/>
      <c r="BK162" s="23"/>
      <c r="BL162" s="20"/>
      <c r="BM162" s="20"/>
      <c r="BN162" s="23"/>
      <c r="BO162" s="21"/>
      <c r="BP162" s="21"/>
      <c r="BQ162" s="24"/>
      <c r="BR162" s="21"/>
      <c r="BS162" s="21"/>
      <c r="BT162" s="23"/>
      <c r="BU162" s="23"/>
      <c r="BV162" s="24"/>
      <c r="BW162" s="25"/>
    </row>
    <row r="163" spans="1:75" s="22" customFormat="1" ht="409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196"/>
      <c r="BG163" s="21"/>
      <c r="BH163" s="21"/>
      <c r="BI163" s="20"/>
      <c r="BJ163" s="20"/>
      <c r="BK163" s="23"/>
      <c r="BL163" s="20"/>
      <c r="BM163" s="20"/>
      <c r="BN163" s="23"/>
      <c r="BO163" s="21"/>
      <c r="BP163" s="21"/>
      <c r="BQ163" s="24"/>
      <c r="BR163" s="21"/>
      <c r="BS163" s="21"/>
      <c r="BT163" s="23"/>
      <c r="BU163" s="23"/>
      <c r="BV163" s="24"/>
      <c r="BW163" s="25"/>
    </row>
    <row r="164" spans="1:75" s="22" customFormat="1" ht="152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196"/>
      <c r="BG164" s="182"/>
      <c r="BH164" s="23"/>
      <c r="BI164" s="20"/>
      <c r="BJ164" s="20"/>
      <c r="BK164" s="23"/>
      <c r="BL164" s="20"/>
      <c r="BM164" s="20"/>
      <c r="BN164" s="23"/>
      <c r="BO164" s="21"/>
      <c r="BP164" s="21"/>
      <c r="BQ164" s="24"/>
      <c r="BR164" s="21"/>
      <c r="BS164" s="21"/>
      <c r="BT164" s="23"/>
      <c r="BU164" s="23"/>
      <c r="BV164" s="24"/>
      <c r="BW164" s="25"/>
    </row>
    <row r="165" spans="1:75" s="22" customFormat="1" ht="40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196"/>
      <c r="BG165" s="21"/>
      <c r="BH165" s="21"/>
      <c r="BI165" s="20"/>
      <c r="BJ165" s="20"/>
      <c r="BK165" s="23"/>
      <c r="BL165" s="20"/>
      <c r="BM165" s="20"/>
      <c r="BN165" s="23"/>
      <c r="BO165" s="21"/>
      <c r="BP165" s="21"/>
      <c r="BQ165" s="24"/>
      <c r="BR165" s="21"/>
      <c r="BS165" s="21"/>
      <c r="BT165" s="23"/>
      <c r="BU165" s="23"/>
      <c r="BV165" s="24"/>
      <c r="BW165" s="25"/>
    </row>
    <row r="166" spans="1:75" s="22" customFormat="1" ht="144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196"/>
      <c r="BG166" s="182"/>
      <c r="BH166" s="23"/>
      <c r="BI166" s="20"/>
      <c r="BJ166" s="20"/>
      <c r="BK166" s="23"/>
      <c r="BL166" s="20"/>
      <c r="BM166" s="20"/>
      <c r="BN166" s="23"/>
      <c r="BO166" s="21"/>
      <c r="BP166" s="21"/>
      <c r="BQ166" s="24"/>
      <c r="BR166" s="21"/>
      <c r="BS166" s="21"/>
      <c r="BT166" s="23"/>
      <c r="BU166" s="23"/>
      <c r="BV166" s="24"/>
      <c r="BW166" s="25"/>
    </row>
    <row r="167" spans="1:75" s="22" customFormat="1" ht="141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196"/>
      <c r="BG167" s="21"/>
      <c r="BH167" s="20"/>
      <c r="BI167" s="20"/>
      <c r="BJ167" s="20"/>
      <c r="BK167" s="23"/>
      <c r="BL167" s="20"/>
      <c r="BM167" s="20"/>
      <c r="BN167" s="23"/>
      <c r="BO167" s="21"/>
      <c r="BP167" s="21"/>
      <c r="BQ167" s="24"/>
      <c r="BR167" s="21"/>
      <c r="BS167" s="21"/>
      <c r="BT167" s="23"/>
      <c r="BU167" s="23"/>
      <c r="BV167" s="24"/>
      <c r="BW167" s="25"/>
    </row>
    <row r="168" spans="1:75" s="22" customFormat="1" ht="141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196"/>
      <c r="BG168" s="182"/>
      <c r="BH168" s="23"/>
      <c r="BI168" s="20"/>
      <c r="BJ168" s="20"/>
      <c r="BK168" s="23"/>
      <c r="BL168" s="20"/>
      <c r="BM168" s="20"/>
      <c r="BN168" s="23"/>
      <c r="BO168" s="21"/>
      <c r="BP168" s="21"/>
      <c r="BQ168" s="24"/>
      <c r="BR168" s="21"/>
      <c r="BS168" s="21"/>
      <c r="BT168" s="23"/>
      <c r="BU168" s="23"/>
      <c r="BV168" s="24"/>
      <c r="BW168" s="25"/>
    </row>
    <row r="169" spans="1:75" s="22" customFormat="1" ht="201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"/>
      <c r="BE169" s="20"/>
      <c r="BF169" s="196"/>
      <c r="BG169" s="21"/>
      <c r="BH169" s="21"/>
      <c r="BI169" s="20"/>
      <c r="BJ169" s="20"/>
      <c r="BK169" s="23"/>
      <c r="BL169" s="20"/>
      <c r="BM169" s="20"/>
      <c r="BN169" s="23"/>
      <c r="BO169" s="21"/>
      <c r="BP169" s="21"/>
      <c r="BQ169" s="24"/>
      <c r="BR169" s="21"/>
      <c r="BS169" s="21"/>
      <c r="BT169" s="23"/>
      <c r="BU169" s="23"/>
      <c r="BV169" s="24"/>
      <c r="BW169" s="25"/>
    </row>
    <row r="170" spans="1:75" s="22" customFormat="1" ht="124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196"/>
      <c r="BG170" s="182"/>
      <c r="BH170" s="23"/>
      <c r="BI170" s="20"/>
      <c r="BJ170" s="20"/>
      <c r="BK170" s="23"/>
      <c r="BL170" s="20"/>
      <c r="BM170" s="20"/>
      <c r="BN170" s="23"/>
      <c r="BO170" s="21"/>
      <c r="BP170" s="21"/>
      <c r="BQ170" s="24"/>
      <c r="BR170" s="21"/>
      <c r="BS170" s="21"/>
      <c r="BT170" s="23"/>
      <c r="BU170" s="23"/>
      <c r="BV170" s="24"/>
      <c r="BW170" s="25"/>
    </row>
    <row r="171" spans="1:75" s="22" customFormat="1" ht="124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196"/>
      <c r="BG171" s="182"/>
      <c r="BH171" s="23"/>
      <c r="BI171" s="20"/>
      <c r="BJ171" s="20"/>
      <c r="BK171" s="23"/>
      <c r="BL171" s="20"/>
      <c r="BM171" s="20"/>
      <c r="BN171" s="23"/>
      <c r="BO171" s="21"/>
      <c r="BP171" s="21"/>
      <c r="BQ171" s="24"/>
      <c r="BR171" s="21"/>
      <c r="BS171" s="21"/>
      <c r="BT171" s="23"/>
      <c r="BU171" s="23"/>
      <c r="BV171" s="24"/>
      <c r="BW171" s="25"/>
    </row>
    <row r="172" spans="1:75" s="22" customFormat="1" ht="159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196"/>
      <c r="BG172" s="21"/>
      <c r="BH172" s="21"/>
      <c r="BI172" s="20"/>
      <c r="BJ172" s="20"/>
      <c r="BK172" s="23"/>
      <c r="BL172" s="20"/>
      <c r="BM172" s="20"/>
      <c r="BN172" s="23"/>
      <c r="BO172" s="21"/>
      <c r="BP172" s="21"/>
      <c r="BQ172" s="24"/>
      <c r="BR172" s="21"/>
      <c r="BS172" s="21"/>
      <c r="BT172" s="23"/>
      <c r="BU172" s="23"/>
      <c r="BV172" s="24"/>
      <c r="BW172" s="25"/>
    </row>
    <row r="173" spans="1:75" s="22" customFormat="1" ht="159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196"/>
      <c r="BG173" s="182"/>
      <c r="BH173" s="23"/>
      <c r="BI173" s="20"/>
      <c r="BJ173" s="20"/>
      <c r="BK173" s="23"/>
      <c r="BL173" s="20"/>
      <c r="BM173" s="20"/>
      <c r="BN173" s="23"/>
      <c r="BO173" s="21"/>
      <c r="BP173" s="21"/>
      <c r="BQ173" s="24"/>
      <c r="BR173" s="21"/>
      <c r="BS173" s="21"/>
      <c r="BT173" s="23"/>
      <c r="BU173" s="23"/>
      <c r="BV173" s="24"/>
      <c r="BW173" s="25"/>
    </row>
    <row r="174" spans="1:75" s="22" customFormat="1" ht="409.6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196"/>
      <c r="BG174" s="21"/>
      <c r="BH174" s="21"/>
      <c r="BI174" s="20"/>
      <c r="BJ174" s="20"/>
      <c r="BK174" s="23"/>
      <c r="BL174" s="20"/>
      <c r="BM174" s="20"/>
      <c r="BN174" s="23"/>
      <c r="BO174" s="21"/>
      <c r="BP174" s="21"/>
      <c r="BQ174" s="24"/>
      <c r="BR174" s="21"/>
      <c r="BS174" s="21"/>
      <c r="BT174" s="23"/>
      <c r="BU174" s="23"/>
      <c r="BV174" s="24"/>
      <c r="BW174" s="25"/>
    </row>
    <row r="175" spans="1:75" s="22" customFormat="1" ht="141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196"/>
      <c r="BG175" s="182"/>
      <c r="BH175" s="23"/>
      <c r="BI175" s="20"/>
      <c r="BJ175" s="20"/>
      <c r="BK175" s="23"/>
      <c r="BL175" s="20"/>
      <c r="BM175" s="20"/>
      <c r="BN175" s="23"/>
      <c r="BO175" s="21"/>
      <c r="BP175" s="21"/>
      <c r="BQ175" s="24"/>
      <c r="BR175" s="21"/>
      <c r="BS175" s="21"/>
      <c r="BT175" s="23"/>
      <c r="BU175" s="23"/>
      <c r="BV175" s="24"/>
      <c r="BW175" s="25"/>
    </row>
    <row r="176" spans="1:75" s="22" customFormat="1" ht="237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196"/>
      <c r="BG176" s="21"/>
      <c r="BH176" s="21"/>
      <c r="BI176" s="20"/>
      <c r="BJ176" s="20"/>
      <c r="BK176" s="23"/>
      <c r="BL176" s="20"/>
      <c r="BM176" s="20"/>
      <c r="BN176" s="23"/>
      <c r="BO176" s="21"/>
      <c r="BP176" s="21"/>
      <c r="BQ176" s="24"/>
      <c r="BR176" s="21"/>
      <c r="BS176" s="21"/>
      <c r="BT176" s="23"/>
      <c r="BU176" s="23"/>
      <c r="BV176" s="24"/>
      <c r="BW176" s="25"/>
    </row>
    <row r="177" spans="1:75" s="22" customFormat="1" ht="174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196"/>
      <c r="BG177" s="182"/>
      <c r="BH177" s="20"/>
      <c r="BI177" s="20"/>
      <c r="BJ177" s="20"/>
      <c r="BK177" s="23"/>
      <c r="BL177" s="20"/>
      <c r="BM177" s="20"/>
      <c r="BN177" s="23"/>
      <c r="BO177" s="21"/>
      <c r="BP177" s="21"/>
      <c r="BQ177" s="24"/>
      <c r="BR177" s="21"/>
      <c r="BS177" s="21"/>
      <c r="BT177" s="23"/>
      <c r="BU177" s="23"/>
      <c r="BV177" s="24"/>
      <c r="BW177" s="25"/>
    </row>
    <row r="178" spans="1:75" s="22" customFormat="1" ht="159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"/>
      <c r="BE178" s="20"/>
      <c r="BF178" s="196"/>
      <c r="BG178" s="21"/>
      <c r="BH178" s="21"/>
      <c r="BI178" s="20"/>
      <c r="BJ178" s="20"/>
      <c r="BK178" s="23"/>
      <c r="BL178" s="20"/>
      <c r="BM178" s="20"/>
      <c r="BN178" s="23"/>
      <c r="BO178" s="21"/>
      <c r="BP178" s="21"/>
      <c r="BQ178" s="24"/>
      <c r="BR178" s="21"/>
      <c r="BS178" s="21"/>
      <c r="BT178" s="23"/>
      <c r="BU178" s="23"/>
      <c r="BV178" s="24"/>
      <c r="BW178" s="25"/>
    </row>
    <row r="179" spans="1:75" s="22" customFormat="1" ht="159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196"/>
      <c r="BG179" s="182"/>
      <c r="BH179" s="23"/>
      <c r="BI179" s="20"/>
      <c r="BJ179" s="20"/>
      <c r="BK179" s="23"/>
      <c r="BL179" s="20"/>
      <c r="BM179" s="20"/>
      <c r="BN179" s="23"/>
      <c r="BO179" s="21"/>
      <c r="BP179" s="21"/>
      <c r="BQ179" s="24"/>
      <c r="BR179" s="21"/>
      <c r="BS179" s="21"/>
      <c r="BT179" s="23"/>
      <c r="BU179" s="23"/>
      <c r="BV179" s="24"/>
      <c r="BW179" s="25"/>
    </row>
    <row r="180" spans="1:75" s="22" customFormat="1" ht="159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196"/>
      <c r="BG180" s="182"/>
      <c r="BH180" s="23"/>
      <c r="BI180" s="20"/>
      <c r="BJ180" s="20"/>
      <c r="BK180" s="23"/>
      <c r="BL180" s="20"/>
      <c r="BM180" s="20"/>
      <c r="BN180" s="23"/>
      <c r="BO180" s="21"/>
      <c r="BP180" s="21"/>
      <c r="BQ180" s="24"/>
      <c r="BR180" s="21"/>
      <c r="BS180" s="21"/>
      <c r="BT180" s="23"/>
      <c r="BU180" s="23"/>
      <c r="BV180" s="24"/>
      <c r="BW180" s="25"/>
    </row>
    <row r="181" spans="1:75" s="22" customFormat="1" ht="249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196"/>
      <c r="BG181" s="23"/>
      <c r="BH181" s="23"/>
      <c r="BI181" s="20"/>
      <c r="BJ181" s="20"/>
      <c r="BK181" s="23"/>
      <c r="BL181" s="20"/>
      <c r="BM181" s="23"/>
      <c r="BN181" s="20"/>
      <c r="BO181" s="21"/>
      <c r="BP181" s="21"/>
      <c r="BQ181" s="24"/>
      <c r="BR181" s="21"/>
      <c r="BS181" s="21"/>
      <c r="BT181" s="23"/>
      <c r="BU181" s="23"/>
      <c r="BV181" s="24"/>
      <c r="BW181" s="25"/>
    </row>
    <row r="182" spans="1:75" s="22" customFormat="1" ht="227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0"/>
      <c r="AS182" s="23"/>
      <c r="AT182" s="20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"/>
      <c r="BE182" s="21"/>
      <c r="BF182" s="196"/>
      <c r="BG182" s="21"/>
      <c r="BH182" s="21"/>
      <c r="BI182" s="20"/>
      <c r="BJ182" s="20"/>
      <c r="BK182" s="23"/>
      <c r="BL182" s="20"/>
      <c r="BM182" s="20"/>
      <c r="BN182" s="23"/>
      <c r="BO182" s="21"/>
      <c r="BP182" s="21"/>
      <c r="BQ182" s="24"/>
      <c r="BR182" s="21"/>
      <c r="BS182" s="21"/>
      <c r="BT182" s="23"/>
      <c r="BU182" s="23"/>
      <c r="BV182" s="24"/>
      <c r="BW182" s="25"/>
    </row>
    <row r="183" spans="1:75" s="22" customFormat="1" ht="150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0"/>
      <c r="S183" s="20"/>
      <c r="T183" s="20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0"/>
      <c r="AS183" s="23"/>
      <c r="AT183" s="20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"/>
      <c r="BE183" s="20"/>
      <c r="BF183" s="196"/>
      <c r="BG183" s="182"/>
      <c r="BH183" s="23"/>
      <c r="BI183" s="20"/>
      <c r="BJ183" s="20"/>
      <c r="BK183" s="23"/>
      <c r="BL183" s="20"/>
      <c r="BM183" s="20"/>
      <c r="BN183" s="23"/>
      <c r="BO183" s="21"/>
      <c r="BP183" s="21"/>
      <c r="BQ183" s="24"/>
      <c r="BR183" s="21"/>
      <c r="BS183" s="21"/>
      <c r="BT183" s="23"/>
      <c r="BU183" s="23"/>
      <c r="BV183" s="24"/>
      <c r="BW183" s="25"/>
    </row>
    <row r="184" spans="1:75" s="22" customFormat="1" ht="142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0"/>
      <c r="AS184" s="23"/>
      <c r="AT184" s="20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"/>
      <c r="BE184" s="20"/>
      <c r="BF184" s="196"/>
      <c r="BG184" s="182"/>
      <c r="BH184" s="23"/>
      <c r="BI184" s="20"/>
      <c r="BJ184" s="20"/>
      <c r="BK184" s="23"/>
      <c r="BL184" s="20"/>
      <c r="BM184" s="20"/>
      <c r="BN184" s="23"/>
      <c r="BO184" s="21"/>
      <c r="BP184" s="21"/>
      <c r="BQ184" s="24"/>
      <c r="BR184" s="21"/>
      <c r="BS184" s="21"/>
      <c r="BT184" s="23"/>
      <c r="BU184" s="23"/>
      <c r="BV184" s="24"/>
      <c r="BW184" s="25"/>
    </row>
    <row r="185" spans="1:75" s="22" customFormat="1" ht="159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196"/>
      <c r="AW185" s="20"/>
      <c r="AX185" s="21"/>
      <c r="AY185" s="21"/>
      <c r="AZ185" s="21"/>
      <c r="BA185" s="21"/>
      <c r="BB185" s="21"/>
      <c r="BC185" s="21"/>
      <c r="BD185" s="21"/>
      <c r="BE185" s="21"/>
      <c r="BF185" s="196"/>
      <c r="BG185" s="182"/>
      <c r="BH185" s="23"/>
      <c r="BI185" s="20"/>
      <c r="BJ185" s="20"/>
      <c r="BK185" s="23"/>
      <c r="BL185" s="20"/>
      <c r="BM185" s="20"/>
      <c r="BN185" s="23"/>
      <c r="BO185" s="21"/>
      <c r="BP185" s="21"/>
      <c r="BQ185" s="24"/>
      <c r="BR185" s="21"/>
      <c r="BS185" s="21"/>
      <c r="BT185" s="23"/>
      <c r="BU185" s="23"/>
      <c r="BV185" s="24"/>
      <c r="BW185" s="25"/>
    </row>
    <row r="186" spans="1:75" s="22" customFormat="1" ht="159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1"/>
      <c r="N186" s="20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196"/>
      <c r="BG186" s="182"/>
      <c r="BH186" s="23"/>
      <c r="BI186" s="20"/>
      <c r="BJ186" s="20"/>
      <c r="BK186" s="23"/>
      <c r="BL186" s="20"/>
      <c r="BM186" s="20"/>
      <c r="BN186" s="23"/>
      <c r="BO186" s="21"/>
      <c r="BP186" s="21"/>
      <c r="BQ186" s="24"/>
      <c r="BR186" s="21"/>
      <c r="BS186" s="21"/>
      <c r="BT186" s="23"/>
      <c r="BU186" s="23"/>
      <c r="BV186" s="24"/>
      <c r="BW186" s="25"/>
    </row>
    <row r="187" spans="1:75" s="22" customFormat="1" ht="159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2"/>
      <c r="N187" s="20"/>
      <c r="O187" s="20"/>
      <c r="P187" s="20"/>
      <c r="Q187" s="20"/>
      <c r="R187" s="20"/>
      <c r="S187" s="20"/>
      <c r="T187" s="20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196"/>
      <c r="BG187" s="182"/>
      <c r="BH187" s="23"/>
      <c r="BI187" s="20"/>
      <c r="BJ187" s="20"/>
      <c r="BK187" s="23"/>
      <c r="BL187" s="20"/>
      <c r="BM187" s="20"/>
      <c r="BN187" s="23"/>
      <c r="BO187" s="21"/>
      <c r="BP187" s="21"/>
      <c r="BQ187" s="24"/>
      <c r="BR187" s="21"/>
      <c r="BS187" s="21"/>
      <c r="BT187" s="23"/>
      <c r="BU187" s="23"/>
      <c r="BV187" s="24"/>
      <c r="BW187" s="25"/>
    </row>
    <row r="188" spans="1:75" s="22" customFormat="1" ht="409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196"/>
      <c r="BG188" s="21"/>
      <c r="BH188" s="21"/>
      <c r="BI188" s="20"/>
      <c r="BJ188" s="20"/>
      <c r="BK188" s="23"/>
      <c r="BL188" s="20"/>
      <c r="BM188" s="20"/>
      <c r="BN188" s="23"/>
      <c r="BO188" s="21"/>
      <c r="BP188" s="21"/>
      <c r="BQ188" s="24"/>
      <c r="BR188" s="21"/>
      <c r="BS188" s="21"/>
      <c r="BT188" s="23"/>
      <c r="BU188" s="23"/>
      <c r="BV188" s="24"/>
      <c r="BW188" s="25"/>
    </row>
    <row r="189" spans="1:75" s="22" customFormat="1" ht="156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196"/>
      <c r="BG189" s="182"/>
      <c r="BH189" s="23"/>
      <c r="BI189" s="20"/>
      <c r="BJ189" s="20"/>
      <c r="BK189" s="23"/>
      <c r="BL189" s="20"/>
      <c r="BM189" s="20"/>
      <c r="BN189" s="23"/>
      <c r="BO189" s="21"/>
      <c r="BP189" s="21"/>
      <c r="BQ189" s="24"/>
      <c r="BR189" s="21"/>
      <c r="BS189" s="21"/>
      <c r="BT189" s="23"/>
      <c r="BU189" s="23"/>
      <c r="BV189" s="24"/>
      <c r="BW189" s="25"/>
    </row>
    <row r="190" spans="1:75" s="22" customFormat="1" ht="409.6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196"/>
      <c r="BG190" s="21"/>
      <c r="BH190" s="21"/>
      <c r="BI190" s="20"/>
      <c r="BJ190" s="20"/>
      <c r="BK190" s="23"/>
      <c r="BL190" s="20"/>
      <c r="BM190" s="20"/>
      <c r="BN190" s="23"/>
      <c r="BO190" s="21"/>
      <c r="BP190" s="21"/>
      <c r="BQ190" s="24"/>
      <c r="BR190" s="21"/>
      <c r="BS190" s="21"/>
      <c r="BT190" s="23"/>
      <c r="BU190" s="23"/>
      <c r="BV190" s="24"/>
      <c r="BW190" s="25"/>
    </row>
    <row r="191" spans="1:75" s="22" customFormat="1" ht="15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196"/>
      <c r="BG191" s="182"/>
      <c r="BH191" s="23"/>
      <c r="BI191" s="20"/>
      <c r="BJ191" s="20"/>
      <c r="BK191" s="23"/>
      <c r="BL191" s="20"/>
      <c r="BM191" s="20"/>
      <c r="BN191" s="23"/>
      <c r="BO191" s="21"/>
      <c r="BP191" s="21"/>
      <c r="BQ191" s="24"/>
      <c r="BR191" s="21"/>
      <c r="BS191" s="21"/>
      <c r="BT191" s="23"/>
      <c r="BU191" s="23"/>
      <c r="BV191" s="24"/>
      <c r="BW191" s="25"/>
    </row>
    <row r="192" spans="1:75" s="22" customFormat="1" ht="209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196"/>
      <c r="BG192" s="21"/>
      <c r="BH192" s="21"/>
      <c r="BI192" s="20"/>
      <c r="BJ192" s="20"/>
      <c r="BK192" s="23"/>
      <c r="BL192" s="20"/>
      <c r="BM192" s="20"/>
      <c r="BN192" s="23"/>
      <c r="BO192" s="21"/>
      <c r="BP192" s="21"/>
      <c r="BQ192" s="24"/>
      <c r="BR192" s="21"/>
      <c r="BS192" s="21"/>
      <c r="BT192" s="23"/>
      <c r="BU192" s="23"/>
      <c r="BV192" s="24"/>
      <c r="BW192" s="25"/>
    </row>
    <row r="193" spans="1:75" s="22" customFormat="1" ht="209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181"/>
      <c r="AM193" s="21"/>
      <c r="AN193" s="21"/>
      <c r="AO193" s="21"/>
      <c r="AP193" s="21"/>
      <c r="AQ193" s="21"/>
      <c r="AR193" s="21"/>
      <c r="AS193" s="21"/>
      <c r="AT193" s="21"/>
      <c r="AU193" s="21"/>
      <c r="AV193" s="181"/>
      <c r="AW193" s="21"/>
      <c r="AX193" s="21"/>
      <c r="AY193" s="21"/>
      <c r="AZ193" s="21"/>
      <c r="BA193" s="21"/>
      <c r="BB193" s="21"/>
      <c r="BC193" s="21"/>
      <c r="BD193" s="21"/>
      <c r="BE193" s="21"/>
      <c r="BF193" s="196"/>
      <c r="BG193" s="182"/>
      <c r="BH193" s="23"/>
      <c r="BI193" s="20"/>
      <c r="BJ193" s="20"/>
      <c r="BK193" s="23"/>
      <c r="BL193" s="20"/>
      <c r="BM193" s="20"/>
      <c r="BN193" s="23"/>
      <c r="BO193" s="21"/>
      <c r="BP193" s="21"/>
      <c r="BQ193" s="24"/>
      <c r="BR193" s="21"/>
      <c r="BS193" s="21"/>
      <c r="BT193" s="23"/>
      <c r="BU193" s="23"/>
      <c r="BV193" s="24"/>
      <c r="BW193" s="25"/>
    </row>
    <row r="194" spans="1:75" s="22" customFormat="1" ht="189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3"/>
      <c r="AK194" s="21"/>
      <c r="AL194" s="196"/>
      <c r="AM194" s="20"/>
      <c r="AN194" s="20"/>
      <c r="AO194" s="20"/>
      <c r="AP194" s="20"/>
      <c r="AQ194" s="21"/>
      <c r="AR194" s="21"/>
      <c r="AS194" s="21"/>
      <c r="AT194" s="21"/>
      <c r="AU194" s="21"/>
      <c r="AV194" s="196"/>
      <c r="AW194" s="23"/>
      <c r="AX194" s="21"/>
      <c r="AY194" s="21"/>
      <c r="AZ194" s="21"/>
      <c r="BA194" s="21"/>
      <c r="BB194" s="21"/>
      <c r="BC194" s="21"/>
      <c r="BD194" s="21"/>
      <c r="BE194" s="21"/>
      <c r="BF194" s="196"/>
      <c r="BG194" s="21"/>
      <c r="BH194" s="21"/>
      <c r="BI194" s="20"/>
      <c r="BJ194" s="20"/>
      <c r="BK194" s="23"/>
      <c r="BL194" s="20"/>
      <c r="BM194" s="20"/>
      <c r="BN194" s="23"/>
      <c r="BO194" s="21"/>
      <c r="BP194" s="21"/>
      <c r="BQ194" s="24"/>
      <c r="BR194" s="21"/>
      <c r="BS194" s="21"/>
      <c r="BT194" s="23"/>
      <c r="BU194" s="23"/>
      <c r="BV194" s="24"/>
      <c r="BW194" s="25"/>
    </row>
    <row r="195" spans="1:75" s="22" customFormat="1" ht="189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3"/>
      <c r="AK195" s="21"/>
      <c r="AL195" s="196"/>
      <c r="AM195" s="20"/>
      <c r="AN195" s="20"/>
      <c r="AO195" s="20"/>
      <c r="AP195" s="20"/>
      <c r="AQ195" s="21"/>
      <c r="AR195" s="21"/>
      <c r="AS195" s="21"/>
      <c r="AT195" s="21"/>
      <c r="AU195" s="21"/>
      <c r="AV195" s="196"/>
      <c r="AW195" s="23"/>
      <c r="AX195" s="21"/>
      <c r="AY195" s="21"/>
      <c r="AZ195" s="21"/>
      <c r="BA195" s="21"/>
      <c r="BB195" s="21"/>
      <c r="BC195" s="21"/>
      <c r="BD195" s="21"/>
      <c r="BE195" s="21"/>
      <c r="BF195" s="196"/>
      <c r="BG195" s="23"/>
      <c r="BH195" s="23"/>
      <c r="BI195" s="20"/>
      <c r="BJ195" s="20"/>
      <c r="BK195" s="23"/>
      <c r="BL195" s="20"/>
      <c r="BM195" s="20"/>
      <c r="BN195" s="23"/>
      <c r="BO195" s="21"/>
      <c r="BP195" s="21"/>
      <c r="BQ195" s="24"/>
      <c r="BR195" s="21"/>
      <c r="BS195" s="21"/>
      <c r="BT195" s="23"/>
      <c r="BU195" s="23"/>
      <c r="BV195" s="24"/>
      <c r="BW195" s="25"/>
    </row>
    <row r="196" spans="1:75" s="22" customFormat="1" ht="204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196"/>
      <c r="BG196" s="21"/>
      <c r="BH196" s="21"/>
      <c r="BI196" s="20"/>
      <c r="BJ196" s="20"/>
      <c r="BK196" s="23"/>
      <c r="BL196" s="20"/>
      <c r="BM196" s="20"/>
      <c r="BN196" s="23"/>
      <c r="BO196" s="21"/>
      <c r="BP196" s="21"/>
      <c r="BQ196" s="24"/>
      <c r="BR196" s="21"/>
      <c r="BS196" s="21"/>
      <c r="BT196" s="23"/>
      <c r="BU196" s="23"/>
      <c r="BV196" s="24"/>
      <c r="BW196" s="25"/>
    </row>
    <row r="197" spans="1:75" s="22" customFormat="1" ht="147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196"/>
      <c r="BG197" s="182"/>
      <c r="BH197" s="23"/>
      <c r="BI197" s="20"/>
      <c r="BJ197" s="20"/>
      <c r="BK197" s="23"/>
      <c r="BL197" s="20"/>
      <c r="BM197" s="20"/>
      <c r="BN197" s="23"/>
      <c r="BO197" s="21"/>
      <c r="BP197" s="21"/>
      <c r="BQ197" s="24"/>
      <c r="BR197" s="21"/>
      <c r="BS197" s="21"/>
      <c r="BT197" s="23"/>
      <c r="BU197" s="23"/>
      <c r="BV197" s="24"/>
      <c r="BW197" s="25"/>
    </row>
    <row r="198" spans="1:75" s="22" customFormat="1" ht="15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196"/>
      <c r="BG198" s="182"/>
      <c r="BH198" s="23"/>
      <c r="BI198" s="20"/>
      <c r="BJ198" s="20"/>
      <c r="BK198" s="23"/>
      <c r="BL198" s="20"/>
      <c r="BM198" s="20"/>
      <c r="BN198" s="23"/>
      <c r="BO198" s="21"/>
      <c r="BP198" s="21"/>
      <c r="BQ198" s="24"/>
      <c r="BR198" s="21"/>
      <c r="BS198" s="21"/>
      <c r="BT198" s="23"/>
      <c r="BU198" s="23"/>
      <c r="BV198" s="24"/>
      <c r="BW198" s="25"/>
    </row>
    <row r="199" spans="1:75" s="22" customFormat="1" ht="192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196"/>
      <c r="O199" s="20"/>
      <c r="P199" s="20"/>
      <c r="Q199" s="20"/>
      <c r="R199" s="20"/>
      <c r="S199" s="20"/>
      <c r="T199" s="20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196"/>
      <c r="BG199" s="182"/>
      <c r="BH199" s="23"/>
      <c r="BI199" s="20"/>
      <c r="BJ199" s="20"/>
      <c r="BK199" s="23"/>
      <c r="BL199" s="20"/>
      <c r="BM199" s="20"/>
      <c r="BN199" s="23"/>
      <c r="BO199" s="21"/>
      <c r="BP199" s="21"/>
      <c r="BQ199" s="24"/>
      <c r="BR199" s="21"/>
      <c r="BS199" s="21"/>
      <c r="BT199" s="23"/>
      <c r="BU199" s="23"/>
      <c r="BV199" s="24"/>
      <c r="BW199" s="25"/>
    </row>
    <row r="200" spans="1:75" s="22" customFormat="1" ht="192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196"/>
      <c r="O200" s="20"/>
      <c r="P200" s="20"/>
      <c r="Q200" s="20"/>
      <c r="R200" s="20"/>
      <c r="S200" s="20"/>
      <c r="T200" s="20"/>
      <c r="U200" s="20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196"/>
      <c r="BG200" s="182"/>
      <c r="BH200" s="23"/>
      <c r="BI200" s="20"/>
      <c r="BJ200" s="20"/>
      <c r="BK200" s="23"/>
      <c r="BL200" s="20"/>
      <c r="BM200" s="20"/>
      <c r="BN200" s="23"/>
      <c r="BO200" s="21"/>
      <c r="BP200" s="21"/>
      <c r="BQ200" s="24"/>
      <c r="BR200" s="21"/>
      <c r="BS200" s="21"/>
      <c r="BT200" s="23"/>
      <c r="BU200" s="23"/>
      <c r="BV200" s="24"/>
      <c r="BW200" s="25"/>
    </row>
    <row r="201" spans="1:75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1"/>
      <c r="AJ201" s="21"/>
      <c r="AK201" s="21"/>
      <c r="AL201" s="196"/>
      <c r="AM201" s="21"/>
      <c r="AN201" s="21"/>
      <c r="AO201" s="21"/>
      <c r="AP201" s="21"/>
      <c r="AQ201" s="21"/>
      <c r="AR201" s="21"/>
      <c r="AS201" s="21"/>
      <c r="AT201" s="21"/>
      <c r="AU201" s="21"/>
      <c r="AV201" s="196"/>
      <c r="AW201" s="21"/>
      <c r="AX201" s="21"/>
      <c r="AY201" s="21"/>
      <c r="AZ201" s="21"/>
      <c r="BA201" s="21"/>
      <c r="BB201" s="21"/>
      <c r="BC201" s="21"/>
      <c r="BD201" s="21"/>
      <c r="BE201" s="21"/>
      <c r="BF201" s="196"/>
      <c r="BG201" s="21"/>
      <c r="BH201" s="21"/>
      <c r="BI201" s="20"/>
      <c r="BJ201" s="20"/>
      <c r="BK201" s="23"/>
      <c r="BL201" s="20"/>
      <c r="BM201" s="20"/>
      <c r="BN201" s="23"/>
      <c r="BO201" s="21"/>
      <c r="BP201" s="21"/>
      <c r="BQ201" s="24"/>
      <c r="BR201" s="21"/>
      <c r="BS201" s="21"/>
      <c r="BT201" s="23"/>
      <c r="BU201" s="23"/>
      <c r="BV201" s="24"/>
      <c r="BW201" s="25"/>
    </row>
    <row r="202" spans="1:75" s="22" customFormat="1" ht="19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196"/>
      <c r="BG202" s="182"/>
      <c r="BH202" s="23"/>
      <c r="BI202" s="20"/>
      <c r="BJ202" s="20"/>
      <c r="BK202" s="23"/>
      <c r="BL202" s="20"/>
      <c r="BM202" s="20"/>
      <c r="BN202" s="23"/>
      <c r="BO202" s="21"/>
      <c r="BP202" s="21"/>
      <c r="BQ202" s="24"/>
      <c r="BR202" s="21"/>
      <c r="BS202" s="21"/>
      <c r="BT202" s="23"/>
      <c r="BU202" s="23"/>
      <c r="BV202" s="24"/>
      <c r="BW202" s="25"/>
    </row>
    <row r="203" spans="1:75" s="22" customFormat="1" ht="19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196"/>
      <c r="BG203" s="182"/>
      <c r="BH203" s="23"/>
      <c r="BI203" s="20"/>
      <c r="BJ203" s="20"/>
      <c r="BK203" s="23"/>
      <c r="BL203" s="20"/>
      <c r="BM203" s="20"/>
      <c r="BN203" s="23"/>
      <c r="BO203" s="21"/>
      <c r="BP203" s="21"/>
      <c r="BQ203" s="24"/>
      <c r="BR203" s="21"/>
      <c r="BS203" s="21"/>
      <c r="BT203" s="23"/>
      <c r="BU203" s="23"/>
      <c r="BV203" s="24"/>
      <c r="BW203" s="25"/>
    </row>
    <row r="204" spans="1:75" s="22" customFormat="1" ht="192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196"/>
      <c r="BG204" s="182"/>
      <c r="BH204" s="23"/>
      <c r="BI204" s="20"/>
      <c r="BJ204" s="20"/>
      <c r="BK204" s="23"/>
      <c r="BL204" s="20"/>
      <c r="BM204" s="20"/>
      <c r="BN204" s="23"/>
      <c r="BO204" s="21"/>
      <c r="BP204" s="21"/>
      <c r="BQ204" s="24"/>
      <c r="BR204" s="21"/>
      <c r="BS204" s="21"/>
      <c r="BT204" s="23"/>
      <c r="BU204" s="23"/>
      <c r="BV204" s="24"/>
      <c r="BW204" s="25"/>
    </row>
    <row r="205" spans="1:75" s="22" customFormat="1" ht="19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196"/>
      <c r="BG205" s="182"/>
      <c r="BH205" s="23"/>
      <c r="BI205" s="20"/>
      <c r="BJ205" s="20"/>
      <c r="BK205" s="23"/>
      <c r="BL205" s="20"/>
      <c r="BM205" s="20"/>
      <c r="BN205" s="23"/>
      <c r="BO205" s="21"/>
      <c r="BP205" s="21"/>
      <c r="BQ205" s="24"/>
      <c r="BR205" s="21"/>
      <c r="BS205" s="21"/>
      <c r="BT205" s="23"/>
      <c r="BU205" s="23"/>
      <c r="BV205" s="24"/>
      <c r="BW205" s="25"/>
    </row>
    <row r="206" spans="1:75" s="22" customFormat="1" ht="192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196"/>
      <c r="BG206" s="21"/>
      <c r="BH206" s="21"/>
      <c r="BI206" s="20"/>
      <c r="BJ206" s="20"/>
      <c r="BK206" s="23"/>
      <c r="BL206" s="20"/>
      <c r="BM206" s="20"/>
      <c r="BN206" s="23"/>
      <c r="BO206" s="21"/>
      <c r="BP206" s="21"/>
      <c r="BQ206" s="24"/>
      <c r="BR206" s="21"/>
      <c r="BS206" s="21"/>
      <c r="BT206" s="23"/>
      <c r="BU206" s="23"/>
      <c r="BV206" s="24"/>
      <c r="BW206" s="25"/>
    </row>
    <row r="207" spans="1:75" s="22" customFormat="1" ht="19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196"/>
      <c r="BG207" s="182"/>
      <c r="BH207" s="23"/>
      <c r="BI207" s="20"/>
      <c r="BJ207" s="20"/>
      <c r="BK207" s="23"/>
      <c r="BL207" s="20"/>
      <c r="BM207" s="20"/>
      <c r="BN207" s="23"/>
      <c r="BO207" s="21"/>
      <c r="BP207" s="21"/>
      <c r="BQ207" s="24"/>
      <c r="BR207" s="21"/>
      <c r="BS207" s="21"/>
      <c r="BT207" s="23"/>
      <c r="BU207" s="23"/>
      <c r="BV207" s="24"/>
      <c r="BW207" s="25"/>
    </row>
    <row r="208" spans="1:75" s="22" customFormat="1" ht="19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196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196"/>
      <c r="BG208" s="182"/>
      <c r="BH208" s="23"/>
      <c r="BI208" s="20"/>
      <c r="BJ208" s="20"/>
      <c r="BK208" s="23"/>
      <c r="BL208" s="20"/>
      <c r="BM208" s="20"/>
      <c r="BN208" s="23"/>
      <c r="BO208" s="21"/>
      <c r="BP208" s="21"/>
      <c r="BQ208" s="24"/>
      <c r="BR208" s="21"/>
      <c r="BS208" s="21"/>
      <c r="BT208" s="23"/>
      <c r="BU208" s="23"/>
      <c r="BV208" s="24"/>
      <c r="BW208" s="25"/>
    </row>
    <row r="209" spans="1:75" s="22" customFormat="1" ht="19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196"/>
      <c r="BG209" s="21"/>
      <c r="BH209" s="20"/>
      <c r="BI209" s="20"/>
      <c r="BJ209" s="20"/>
      <c r="BK209" s="23"/>
      <c r="BL209" s="20"/>
      <c r="BM209" s="21"/>
      <c r="BN209" s="21"/>
      <c r="BO209" s="21"/>
      <c r="BP209" s="21"/>
      <c r="BQ209" s="24"/>
      <c r="BR209" s="21"/>
      <c r="BS209" s="21"/>
      <c r="BT209" s="23"/>
      <c r="BU209" s="23"/>
      <c r="BV209" s="24"/>
      <c r="BW209" s="25"/>
    </row>
    <row r="210" spans="1:75" s="22" customFormat="1" ht="19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196"/>
      <c r="BG210" s="182"/>
      <c r="BH210" s="23"/>
      <c r="BI210" s="20"/>
      <c r="BJ210" s="20"/>
      <c r="BK210" s="23"/>
      <c r="BL210" s="20"/>
      <c r="BM210" s="20"/>
      <c r="BN210" s="23"/>
      <c r="BO210" s="21"/>
      <c r="BP210" s="21"/>
      <c r="BQ210" s="24"/>
      <c r="BR210" s="21"/>
      <c r="BS210" s="21"/>
      <c r="BT210" s="23"/>
      <c r="BU210" s="23"/>
      <c r="BV210" s="24"/>
      <c r="BW210" s="25"/>
    </row>
    <row r="211" spans="1:75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0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196"/>
      <c r="BG211" s="182"/>
      <c r="BH211" s="23"/>
      <c r="BI211" s="20"/>
      <c r="BJ211" s="20"/>
      <c r="BK211" s="23"/>
      <c r="BL211" s="20"/>
      <c r="BM211" s="20"/>
      <c r="BN211" s="23"/>
      <c r="BO211" s="21"/>
      <c r="BP211" s="21"/>
      <c r="BQ211" s="24"/>
      <c r="BR211" s="21"/>
      <c r="BS211" s="21"/>
      <c r="BT211" s="23"/>
      <c r="BU211" s="23"/>
      <c r="BV211" s="24"/>
      <c r="BW211" s="25"/>
    </row>
    <row r="212" spans="1:75" s="22" customFormat="1" ht="409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1"/>
      <c r="AJ212" s="21"/>
      <c r="AK212" s="21"/>
      <c r="AL212" s="196"/>
      <c r="AM212" s="21"/>
      <c r="AN212" s="21"/>
      <c r="AO212" s="21"/>
      <c r="AP212" s="20"/>
      <c r="AQ212" s="21"/>
      <c r="AR212" s="21"/>
      <c r="AS212" s="21"/>
      <c r="AT212" s="21"/>
      <c r="AU212" s="21"/>
      <c r="AV212" s="196"/>
      <c r="AW212" s="21"/>
      <c r="AX212" s="21"/>
      <c r="AY212" s="21"/>
      <c r="AZ212" s="21"/>
      <c r="BA212" s="21"/>
      <c r="BB212" s="21"/>
      <c r="BC212" s="21"/>
      <c r="BD212" s="21"/>
      <c r="BE212" s="21"/>
      <c r="BF212" s="196"/>
      <c r="BG212" s="21"/>
      <c r="BH212" s="21"/>
      <c r="BI212" s="20"/>
      <c r="BJ212" s="20"/>
      <c r="BK212" s="23"/>
      <c r="BL212" s="20"/>
      <c r="BM212" s="20"/>
      <c r="BN212" s="23"/>
      <c r="BO212" s="21"/>
      <c r="BP212" s="21"/>
      <c r="BQ212" s="24"/>
      <c r="BR212" s="21"/>
      <c r="BS212" s="21"/>
      <c r="BT212" s="23"/>
      <c r="BU212" s="23"/>
      <c r="BV212" s="24"/>
      <c r="BW212" s="25"/>
    </row>
    <row r="213" spans="1:75" s="22" customFormat="1" ht="19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196"/>
      <c r="BG213" s="182"/>
      <c r="BH213" s="23"/>
      <c r="BI213" s="20"/>
      <c r="BJ213" s="20"/>
      <c r="BK213" s="23"/>
      <c r="BL213" s="20"/>
      <c r="BM213" s="20"/>
      <c r="BN213" s="23"/>
      <c r="BO213" s="21"/>
      <c r="BP213" s="21"/>
      <c r="BQ213" s="24"/>
      <c r="BR213" s="21"/>
      <c r="BS213" s="21"/>
      <c r="BT213" s="23"/>
      <c r="BU213" s="23"/>
      <c r="BV213" s="24"/>
      <c r="BW213" s="25"/>
    </row>
    <row r="214" spans="1:75" s="22" customFormat="1" ht="19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196"/>
      <c r="BG214" s="182"/>
      <c r="BH214" s="23"/>
      <c r="BI214" s="20"/>
      <c r="BJ214" s="20"/>
      <c r="BK214" s="23"/>
      <c r="BL214" s="20"/>
      <c r="BM214" s="20"/>
      <c r="BN214" s="23"/>
      <c r="BO214" s="21"/>
      <c r="BP214" s="21"/>
      <c r="BQ214" s="24"/>
      <c r="BR214" s="21"/>
      <c r="BS214" s="21"/>
      <c r="BT214" s="23"/>
      <c r="BU214" s="23"/>
      <c r="BV214" s="24"/>
      <c r="BW214" s="25"/>
    </row>
    <row r="215" spans="1:75" s="22" customFormat="1" ht="19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196"/>
      <c r="BG215" s="182"/>
      <c r="BH215" s="23"/>
      <c r="BI215" s="20"/>
      <c r="BJ215" s="20"/>
      <c r="BK215" s="23"/>
      <c r="BL215" s="20"/>
      <c r="BM215" s="20"/>
      <c r="BN215" s="23"/>
      <c r="BO215" s="21"/>
      <c r="BP215" s="21"/>
      <c r="BQ215" s="24"/>
      <c r="BR215" s="21"/>
      <c r="BS215" s="21"/>
      <c r="BT215" s="23"/>
      <c r="BU215" s="23"/>
      <c r="BV215" s="24"/>
      <c r="BW215" s="25"/>
    </row>
    <row r="216" spans="1:75" s="22" customFormat="1" ht="19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196"/>
      <c r="BG216" s="182"/>
      <c r="BH216" s="23"/>
      <c r="BI216" s="20"/>
      <c r="BJ216" s="20"/>
      <c r="BK216" s="23"/>
      <c r="BL216" s="20"/>
      <c r="BM216" s="20"/>
      <c r="BN216" s="23"/>
      <c r="BO216" s="21"/>
      <c r="BP216" s="21"/>
      <c r="BQ216" s="24"/>
      <c r="BR216" s="21"/>
      <c r="BS216" s="21"/>
      <c r="BT216" s="23"/>
      <c r="BU216" s="23"/>
      <c r="BV216" s="24"/>
      <c r="BW216" s="25"/>
    </row>
    <row r="217" spans="1:75" s="22" customFormat="1" ht="19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196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196"/>
      <c r="BG217" s="182"/>
      <c r="BH217" s="23"/>
      <c r="BI217" s="20"/>
      <c r="BJ217" s="20"/>
      <c r="BK217" s="23"/>
      <c r="BL217" s="20"/>
      <c r="BM217" s="20"/>
      <c r="BN217" s="23"/>
      <c r="BO217" s="21"/>
      <c r="BP217" s="21"/>
      <c r="BQ217" s="24"/>
      <c r="BR217" s="21"/>
      <c r="BS217" s="21"/>
      <c r="BT217" s="23"/>
      <c r="BU217" s="23"/>
      <c r="BV217" s="24"/>
      <c r="BW217" s="25"/>
    </row>
    <row r="218" spans="1:75" s="22" customFormat="1" ht="19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196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196"/>
      <c r="BG218" s="182"/>
      <c r="BH218" s="23"/>
      <c r="BI218" s="20"/>
      <c r="BJ218" s="20"/>
      <c r="BK218" s="23"/>
      <c r="BL218" s="20"/>
      <c r="BM218" s="20"/>
      <c r="BN218" s="23"/>
      <c r="BO218" s="21"/>
      <c r="BP218" s="21"/>
      <c r="BQ218" s="24"/>
      <c r="BR218" s="21"/>
      <c r="BS218" s="21"/>
      <c r="BT218" s="23"/>
      <c r="BU218" s="23"/>
      <c r="BV218" s="24"/>
      <c r="BW218" s="25"/>
    </row>
    <row r="219" spans="1:75" s="22" customFormat="1" ht="19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96"/>
      <c r="AM219" s="21"/>
      <c r="AN219" s="21"/>
      <c r="AO219" s="21"/>
      <c r="AP219" s="20"/>
      <c r="AQ219" s="21"/>
      <c r="AR219" s="21"/>
      <c r="AS219" s="21"/>
      <c r="AT219" s="21"/>
      <c r="AU219" s="21"/>
      <c r="AV219" s="196"/>
      <c r="AW219" s="21"/>
      <c r="AX219" s="21"/>
      <c r="AY219" s="21"/>
      <c r="AZ219" s="21"/>
      <c r="BA219" s="21"/>
      <c r="BB219" s="21"/>
      <c r="BC219" s="21"/>
      <c r="BD219" s="21"/>
      <c r="BE219" s="21"/>
      <c r="BF219" s="196"/>
      <c r="BG219" s="21"/>
      <c r="BH219" s="21"/>
      <c r="BI219" s="20"/>
      <c r="BJ219" s="20"/>
      <c r="BK219" s="23"/>
      <c r="BL219" s="20"/>
      <c r="BM219" s="20"/>
      <c r="BN219" s="23"/>
      <c r="BO219" s="21"/>
      <c r="BP219" s="21"/>
      <c r="BQ219" s="24"/>
      <c r="BR219" s="21"/>
      <c r="BS219" s="21"/>
      <c r="BT219" s="23"/>
      <c r="BU219" s="23"/>
      <c r="BV219" s="24"/>
      <c r="BW219" s="25"/>
    </row>
    <row r="220" spans="1:75" s="22" customFormat="1" ht="192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196"/>
      <c r="BG220" s="182"/>
      <c r="BH220" s="23"/>
      <c r="BI220" s="20"/>
      <c r="BJ220" s="20"/>
      <c r="BK220" s="23"/>
      <c r="BL220" s="20"/>
      <c r="BM220" s="20"/>
      <c r="BN220" s="23"/>
      <c r="BO220" s="21"/>
      <c r="BP220" s="21"/>
      <c r="BQ220" s="24"/>
      <c r="BR220" s="21"/>
      <c r="BS220" s="21"/>
      <c r="BT220" s="23"/>
      <c r="BU220" s="23"/>
      <c r="BV220" s="24"/>
      <c r="BW220" s="25"/>
    </row>
    <row r="221" spans="1:75" s="22" customFormat="1" ht="19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196"/>
      <c r="BG221" s="182"/>
      <c r="BH221" s="23"/>
      <c r="BI221" s="20"/>
      <c r="BJ221" s="20"/>
      <c r="BK221" s="23"/>
      <c r="BL221" s="20"/>
      <c r="BM221" s="20"/>
      <c r="BN221" s="23"/>
      <c r="BO221" s="21"/>
      <c r="BP221" s="21"/>
      <c r="BQ221" s="24"/>
      <c r="BR221" s="21"/>
      <c r="BS221" s="21"/>
      <c r="BT221" s="23"/>
      <c r="BU221" s="23"/>
      <c r="BV221" s="24"/>
      <c r="BW221" s="25"/>
    </row>
    <row r="222" spans="1:75" s="22" customFormat="1" ht="19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196"/>
      <c r="BG222" s="182"/>
      <c r="BH222" s="23"/>
      <c r="BI222" s="20"/>
      <c r="BJ222" s="20"/>
      <c r="BK222" s="23"/>
      <c r="BL222" s="20"/>
      <c r="BM222" s="20"/>
      <c r="BN222" s="23"/>
      <c r="BO222" s="21"/>
      <c r="BP222" s="21"/>
      <c r="BQ222" s="24"/>
      <c r="BR222" s="21"/>
      <c r="BS222" s="21"/>
      <c r="BT222" s="23"/>
      <c r="BU222" s="23"/>
      <c r="BV222" s="24"/>
      <c r="BW222" s="25"/>
    </row>
    <row r="223" spans="1:75" s="22" customFormat="1" ht="19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196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196"/>
      <c r="BG223" s="182"/>
      <c r="BH223" s="23"/>
      <c r="BI223" s="20"/>
      <c r="BJ223" s="20"/>
      <c r="BK223" s="23"/>
      <c r="BL223" s="20"/>
      <c r="BM223" s="20"/>
      <c r="BN223" s="23"/>
      <c r="BO223" s="21"/>
      <c r="BP223" s="21"/>
      <c r="BQ223" s="24"/>
      <c r="BR223" s="21"/>
      <c r="BS223" s="21"/>
      <c r="BT223" s="23"/>
      <c r="BU223" s="23"/>
      <c r="BV223" s="24"/>
      <c r="BW223" s="25"/>
    </row>
    <row r="224" spans="1:75" s="22" customFormat="1" ht="19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196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196"/>
      <c r="BG224" s="182"/>
      <c r="BH224" s="23"/>
      <c r="BI224" s="20"/>
      <c r="BJ224" s="20"/>
      <c r="BK224" s="23"/>
      <c r="BL224" s="20"/>
      <c r="BM224" s="20"/>
      <c r="BN224" s="23"/>
      <c r="BO224" s="21"/>
      <c r="BP224" s="21"/>
      <c r="BQ224" s="24"/>
      <c r="BR224" s="21"/>
      <c r="BS224" s="21"/>
      <c r="BT224" s="23"/>
      <c r="BU224" s="23"/>
      <c r="BV224" s="24"/>
      <c r="BW224" s="25"/>
    </row>
    <row r="225" spans="1:75" s="22" customFormat="1" ht="19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196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196"/>
      <c r="BG225" s="182"/>
      <c r="BH225" s="23"/>
      <c r="BI225" s="20"/>
      <c r="BJ225" s="20"/>
      <c r="BK225" s="23"/>
      <c r="BL225" s="20"/>
      <c r="BM225" s="20"/>
      <c r="BN225" s="23"/>
      <c r="BO225" s="21"/>
      <c r="BP225" s="21"/>
      <c r="BQ225" s="24"/>
      <c r="BR225" s="21"/>
      <c r="BS225" s="21"/>
      <c r="BT225" s="23"/>
      <c r="BU225" s="23"/>
      <c r="BV225" s="24"/>
      <c r="BW225" s="25"/>
    </row>
    <row r="226" spans="1:75" s="22" customFormat="1" ht="209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196"/>
      <c r="BG226" s="23"/>
      <c r="BH226" s="23"/>
      <c r="BI226" s="20"/>
      <c r="BJ226" s="20"/>
      <c r="BK226" s="23"/>
      <c r="BL226" s="20"/>
      <c r="BM226" s="23"/>
      <c r="BN226" s="23"/>
      <c r="BO226" s="21"/>
      <c r="BP226" s="21"/>
      <c r="BQ226" s="24"/>
      <c r="BR226" s="21"/>
      <c r="BS226" s="21"/>
      <c r="BT226" s="23"/>
      <c r="BU226" s="23"/>
      <c r="BV226" s="24"/>
      <c r="BW226" s="25"/>
    </row>
    <row r="227" spans="1:75" s="22" customFormat="1" ht="162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0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196"/>
      <c r="BG227" s="23"/>
      <c r="BH227" s="23"/>
      <c r="BI227" s="20"/>
      <c r="BJ227" s="20"/>
      <c r="BK227" s="23"/>
      <c r="BL227" s="20"/>
      <c r="BM227" s="20"/>
      <c r="BN227" s="23"/>
      <c r="BO227" s="21"/>
      <c r="BP227" s="21"/>
      <c r="BQ227" s="24"/>
      <c r="BR227" s="21"/>
      <c r="BS227" s="21"/>
      <c r="BT227" s="23"/>
      <c r="BU227" s="23"/>
      <c r="BV227" s="24"/>
      <c r="BW227" s="25"/>
    </row>
    <row r="228" spans="1:75" s="22" customFormat="1" ht="151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196"/>
      <c r="BG228" s="23"/>
      <c r="BH228" s="23"/>
      <c r="BI228" s="20"/>
      <c r="BJ228" s="20"/>
      <c r="BK228" s="23"/>
      <c r="BL228" s="20"/>
      <c r="BM228" s="20"/>
      <c r="BN228" s="23"/>
      <c r="BO228" s="21"/>
      <c r="BP228" s="21"/>
      <c r="BQ228" s="24"/>
      <c r="BR228" s="21"/>
      <c r="BS228" s="21"/>
      <c r="BT228" s="23"/>
      <c r="BU228" s="23"/>
      <c r="BV228" s="24"/>
      <c r="BW228" s="25"/>
    </row>
    <row r="229" spans="1:75" s="22" customFormat="1" ht="214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196"/>
      <c r="BG229" s="23"/>
      <c r="BH229" s="23"/>
      <c r="BI229" s="20"/>
      <c r="BJ229" s="20"/>
      <c r="BK229" s="23"/>
      <c r="BL229" s="20"/>
      <c r="BM229" s="20"/>
      <c r="BN229" s="23"/>
      <c r="BO229" s="21"/>
      <c r="BP229" s="21"/>
      <c r="BQ229" s="24"/>
      <c r="BR229" s="21"/>
      <c r="BS229" s="21"/>
      <c r="BT229" s="23"/>
      <c r="BU229" s="23"/>
      <c r="BV229" s="24"/>
      <c r="BW229" s="25"/>
    </row>
    <row r="230" spans="1:75" s="22" customFormat="1" ht="409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3"/>
      <c r="AJ230" s="20"/>
      <c r="AK230" s="21"/>
      <c r="AL230" s="196"/>
      <c r="AM230" s="23"/>
      <c r="AN230" s="23"/>
      <c r="AO230" s="23"/>
      <c r="AP230" s="20"/>
      <c r="AQ230" s="21"/>
      <c r="AR230" s="21"/>
      <c r="AS230" s="21"/>
      <c r="AT230" s="21"/>
      <c r="AU230" s="21"/>
      <c r="AV230" s="196"/>
      <c r="AW230" s="23"/>
      <c r="AX230" s="21"/>
      <c r="AY230" s="21"/>
      <c r="AZ230" s="21"/>
      <c r="BA230" s="21"/>
      <c r="BB230" s="21"/>
      <c r="BC230" s="21"/>
      <c r="BD230" s="21"/>
      <c r="BE230" s="21"/>
      <c r="BF230" s="196"/>
      <c r="BG230" s="23"/>
      <c r="BH230" s="23"/>
      <c r="BI230" s="20"/>
      <c r="BJ230" s="20"/>
      <c r="BK230" s="23"/>
      <c r="BL230" s="20"/>
      <c r="BM230" s="20"/>
      <c r="BN230" s="23"/>
      <c r="BO230" s="21"/>
      <c r="BP230" s="21"/>
      <c r="BQ230" s="24"/>
      <c r="BR230" s="21"/>
      <c r="BS230" s="21"/>
      <c r="BT230" s="23"/>
      <c r="BU230" s="23"/>
      <c r="BV230" s="24"/>
      <c r="BW230" s="25"/>
    </row>
    <row r="231" spans="1:75" s="22" customFormat="1" ht="126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196"/>
      <c r="BG231" s="182"/>
      <c r="BH231" s="23"/>
      <c r="BI231" s="20"/>
      <c r="BJ231" s="20"/>
      <c r="BK231" s="23"/>
      <c r="BL231" s="20"/>
      <c r="BM231" s="20"/>
      <c r="BN231" s="23"/>
      <c r="BO231" s="21"/>
      <c r="BP231" s="21"/>
      <c r="BQ231" s="24"/>
      <c r="BR231" s="21"/>
      <c r="BS231" s="21"/>
      <c r="BT231" s="23"/>
      <c r="BU231" s="23"/>
      <c r="BV231" s="24"/>
      <c r="BW231" s="25"/>
    </row>
    <row r="232" spans="1:75" s="22" customFormat="1" ht="126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196"/>
      <c r="BG232" s="182"/>
      <c r="BH232" s="23"/>
      <c r="BI232" s="20"/>
      <c r="BJ232" s="20"/>
      <c r="BK232" s="23"/>
      <c r="BL232" s="20"/>
      <c r="BM232" s="20"/>
      <c r="BN232" s="23"/>
      <c r="BO232" s="21"/>
      <c r="BP232" s="21"/>
      <c r="BQ232" s="24"/>
      <c r="BR232" s="21"/>
      <c r="BS232" s="21"/>
      <c r="BT232" s="23"/>
      <c r="BU232" s="23"/>
      <c r="BV232" s="24"/>
      <c r="BW232" s="25"/>
    </row>
    <row r="233" spans="1:75" s="22" customFormat="1" ht="126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66"/>
      <c r="M233" s="66"/>
      <c r="N233" s="66"/>
      <c r="O233" s="28"/>
      <c r="P233" s="66"/>
      <c r="Q233" s="66"/>
      <c r="R233" s="66"/>
      <c r="S233" s="66"/>
      <c r="T233" s="66"/>
      <c r="U233" s="28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196"/>
      <c r="BG233" s="182"/>
      <c r="BH233" s="23"/>
      <c r="BI233" s="20"/>
      <c r="BJ233" s="20"/>
      <c r="BK233" s="23"/>
      <c r="BL233" s="20"/>
      <c r="BM233" s="20"/>
      <c r="BN233" s="23"/>
      <c r="BO233" s="21"/>
      <c r="BP233" s="21"/>
      <c r="BQ233" s="24"/>
      <c r="BR233" s="21"/>
      <c r="BS233" s="21"/>
      <c r="BT233" s="23"/>
      <c r="BU233" s="23"/>
      <c r="BV233" s="24"/>
      <c r="BW233" s="25"/>
    </row>
    <row r="234" spans="1:75" s="22" customFormat="1" ht="126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196"/>
      <c r="BG234" s="182"/>
      <c r="BH234" s="23"/>
      <c r="BI234" s="20"/>
      <c r="BJ234" s="20"/>
      <c r="BK234" s="23"/>
      <c r="BL234" s="20"/>
      <c r="BM234" s="20"/>
      <c r="BN234" s="23"/>
      <c r="BO234" s="21"/>
      <c r="BP234" s="21"/>
      <c r="BQ234" s="24"/>
      <c r="BR234" s="21"/>
      <c r="BS234" s="21"/>
      <c r="BT234" s="23"/>
      <c r="BU234" s="23"/>
      <c r="BV234" s="24"/>
      <c r="BW234" s="25"/>
    </row>
    <row r="235" spans="1:75" s="22" customFormat="1" ht="239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196"/>
      <c r="BG235" s="23"/>
      <c r="BH235" s="23"/>
      <c r="BI235" s="20"/>
      <c r="BJ235" s="20"/>
      <c r="BK235" s="23"/>
      <c r="BL235" s="20"/>
      <c r="BM235" s="20"/>
      <c r="BN235" s="23"/>
      <c r="BO235" s="21"/>
      <c r="BP235" s="21"/>
      <c r="BQ235" s="24"/>
      <c r="BR235" s="21"/>
      <c r="BS235" s="21"/>
      <c r="BT235" s="23"/>
      <c r="BU235" s="23"/>
      <c r="BV235" s="24"/>
      <c r="BW235" s="25"/>
    </row>
    <row r="236" spans="1:75" s="22" customFormat="1" ht="154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21"/>
      <c r="AU236" s="21"/>
      <c r="AV236" s="181"/>
      <c r="AW236" s="21"/>
      <c r="AX236" s="21"/>
      <c r="AY236" s="21"/>
      <c r="AZ236" s="21"/>
      <c r="BA236" s="21"/>
      <c r="BB236" s="21"/>
      <c r="BC236" s="21"/>
      <c r="BD236" s="21"/>
      <c r="BE236" s="21"/>
      <c r="BF236" s="196"/>
      <c r="BG236" s="182"/>
      <c r="BH236" s="23"/>
      <c r="BI236" s="20"/>
      <c r="BJ236" s="20"/>
      <c r="BK236" s="23"/>
      <c r="BL236" s="20"/>
      <c r="BM236" s="20"/>
      <c r="BN236" s="23"/>
      <c r="BO236" s="21"/>
      <c r="BP236" s="21"/>
      <c r="BQ236" s="24"/>
      <c r="BR236" s="21"/>
      <c r="BS236" s="21"/>
      <c r="BT236" s="23"/>
      <c r="BU236" s="23"/>
      <c r="BV236" s="24"/>
      <c r="BW236" s="25"/>
    </row>
    <row r="237" spans="1:75" s="22" customFormat="1" ht="21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3"/>
      <c r="AJ237" s="23"/>
      <c r="AK237" s="21"/>
      <c r="AL237" s="196"/>
      <c r="AM237" s="20"/>
      <c r="AN237" s="20"/>
      <c r="AO237" s="20"/>
      <c r="AP237" s="20"/>
      <c r="AQ237" s="21"/>
      <c r="AR237" s="21"/>
      <c r="AS237" s="21"/>
      <c r="AT237" s="21"/>
      <c r="AU237" s="21"/>
      <c r="AV237" s="196"/>
      <c r="AW237" s="23"/>
      <c r="AX237" s="21"/>
      <c r="AY237" s="21"/>
      <c r="AZ237" s="21"/>
      <c r="BA237" s="21"/>
      <c r="BB237" s="21"/>
      <c r="BC237" s="21"/>
      <c r="BD237" s="21"/>
      <c r="BE237" s="21"/>
      <c r="BF237" s="196"/>
      <c r="BG237" s="23"/>
      <c r="BH237" s="23"/>
      <c r="BI237" s="20"/>
      <c r="BJ237" s="20"/>
      <c r="BK237" s="23"/>
      <c r="BL237" s="20"/>
      <c r="BM237" s="20"/>
      <c r="BN237" s="23"/>
      <c r="BO237" s="21"/>
      <c r="BP237" s="21"/>
      <c r="BQ237" s="24"/>
      <c r="BR237" s="21"/>
      <c r="BS237" s="21"/>
      <c r="BT237" s="23"/>
      <c r="BU237" s="23"/>
      <c r="BV237" s="24"/>
      <c r="BW237" s="25"/>
    </row>
    <row r="238" spans="1:75" s="22" customFormat="1" ht="409.6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0"/>
      <c r="AI238" s="21"/>
      <c r="AJ238" s="21"/>
      <c r="AK238" s="21"/>
      <c r="AL238" s="196"/>
      <c r="AM238" s="21"/>
      <c r="AN238" s="21"/>
      <c r="AO238" s="21"/>
      <c r="AP238" s="21"/>
      <c r="AQ238" s="21"/>
      <c r="AR238" s="21"/>
      <c r="AS238" s="21"/>
      <c r="AT238" s="21"/>
      <c r="AU238" s="21"/>
      <c r="AV238" s="196"/>
      <c r="AW238" s="21"/>
      <c r="AX238" s="21"/>
      <c r="AY238" s="21"/>
      <c r="AZ238" s="21"/>
      <c r="BA238" s="21"/>
      <c r="BB238" s="21"/>
      <c r="BC238" s="21"/>
      <c r="BD238" s="21"/>
      <c r="BE238" s="21"/>
      <c r="BF238" s="196"/>
      <c r="BG238" s="21"/>
      <c r="BH238" s="21"/>
      <c r="BI238" s="20"/>
      <c r="BJ238" s="20"/>
      <c r="BK238" s="23"/>
      <c r="BL238" s="20"/>
      <c r="BM238" s="20"/>
      <c r="BN238" s="23"/>
      <c r="BO238" s="21"/>
      <c r="BP238" s="21"/>
      <c r="BQ238" s="24"/>
      <c r="BR238" s="21"/>
      <c r="BS238" s="21"/>
      <c r="BT238" s="23"/>
      <c r="BU238" s="23"/>
      <c r="BV238" s="24"/>
      <c r="BW238" s="25"/>
    </row>
    <row r="239" spans="1:75" s="22" customFormat="1" ht="16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196"/>
      <c r="BG239" s="23"/>
      <c r="BH239" s="23"/>
      <c r="BI239" s="20"/>
      <c r="BJ239" s="20"/>
      <c r="BK239" s="23"/>
      <c r="BL239" s="20"/>
      <c r="BM239" s="20"/>
      <c r="BN239" s="23"/>
      <c r="BO239" s="21"/>
      <c r="BP239" s="21"/>
      <c r="BQ239" s="24"/>
      <c r="BR239" s="21"/>
      <c r="BS239" s="21"/>
      <c r="BT239" s="23"/>
      <c r="BU239" s="23"/>
      <c r="BV239" s="24"/>
      <c r="BW239" s="25"/>
    </row>
    <row r="240" spans="1:75" s="22" customFormat="1" ht="151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196"/>
      <c r="BG240" s="182"/>
      <c r="BH240" s="23"/>
      <c r="BI240" s="20"/>
      <c r="BJ240" s="20"/>
      <c r="BK240" s="23"/>
      <c r="BL240" s="20"/>
      <c r="BM240" s="20"/>
      <c r="BN240" s="23"/>
      <c r="BO240" s="21"/>
      <c r="BP240" s="21"/>
      <c r="BQ240" s="24"/>
      <c r="BR240" s="21"/>
      <c r="BS240" s="21"/>
      <c r="BT240" s="23"/>
      <c r="BU240" s="23"/>
      <c r="BV240" s="24"/>
      <c r="BW240" s="25"/>
    </row>
    <row r="241" spans="1:75" s="22" customFormat="1" ht="136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196"/>
      <c r="BG241" s="23"/>
      <c r="BH241" s="23"/>
      <c r="BI241" s="20"/>
      <c r="BJ241" s="20"/>
      <c r="BK241" s="23"/>
      <c r="BL241" s="20"/>
      <c r="BM241" s="23"/>
      <c r="BN241" s="23"/>
      <c r="BO241" s="21"/>
      <c r="BP241" s="21"/>
      <c r="BQ241" s="24"/>
      <c r="BR241" s="21"/>
      <c r="BS241" s="21"/>
      <c r="BT241" s="23"/>
      <c r="BU241" s="23"/>
      <c r="BV241" s="24"/>
      <c r="BW241" s="25"/>
    </row>
    <row r="242" spans="1:75" s="22" customFormat="1" ht="149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196"/>
      <c r="BG242" s="182"/>
      <c r="BH242" s="23"/>
      <c r="BI242" s="20"/>
      <c r="BJ242" s="20"/>
      <c r="BK242" s="23"/>
      <c r="BL242" s="20"/>
      <c r="BM242" s="20"/>
      <c r="BN242" s="23"/>
      <c r="BO242" s="21"/>
      <c r="BP242" s="21"/>
      <c r="BQ242" s="24"/>
      <c r="BR242" s="21"/>
      <c r="BS242" s="21"/>
      <c r="BT242" s="23"/>
      <c r="BU242" s="23"/>
      <c r="BV242" s="24"/>
      <c r="BW242" s="25"/>
    </row>
    <row r="243" spans="1:75" s="22" customFormat="1" ht="211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196"/>
      <c r="BG243" s="182"/>
      <c r="BH243" s="23"/>
      <c r="BI243" s="20"/>
      <c r="BJ243" s="20"/>
      <c r="BK243" s="23"/>
      <c r="BL243" s="20"/>
      <c r="BM243" s="20"/>
      <c r="BN243" s="23"/>
      <c r="BO243" s="21"/>
      <c r="BP243" s="21"/>
      <c r="BQ243" s="24"/>
      <c r="BR243" s="21"/>
      <c r="BS243" s="21"/>
      <c r="BT243" s="23"/>
      <c r="BU243" s="23"/>
      <c r="BV243" s="24"/>
      <c r="BW243" s="25"/>
    </row>
    <row r="244" spans="1:75" s="22" customFormat="1" ht="214.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196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196"/>
      <c r="BG244" s="182"/>
      <c r="BH244" s="23"/>
      <c r="BI244" s="20"/>
      <c r="BJ244" s="20"/>
      <c r="BK244" s="23"/>
      <c r="BL244" s="20"/>
      <c r="BM244" s="20"/>
      <c r="BN244" s="23"/>
      <c r="BO244" s="21"/>
      <c r="BP244" s="21"/>
      <c r="BQ244" s="24"/>
      <c r="BR244" s="21"/>
      <c r="BS244" s="21"/>
      <c r="BT244" s="23"/>
      <c r="BU244" s="23"/>
      <c r="BV244" s="24"/>
      <c r="BW244" s="25"/>
    </row>
    <row r="245" spans="1:75" s="22" customFormat="1" ht="189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"/>
      <c r="BE245" s="20"/>
      <c r="BF245" s="196"/>
      <c r="BG245" s="23"/>
      <c r="BH245" s="23"/>
      <c r="BI245" s="20"/>
      <c r="BJ245" s="20"/>
      <c r="BK245" s="23"/>
      <c r="BL245" s="20"/>
      <c r="BM245" s="20"/>
      <c r="BN245" s="23"/>
      <c r="BO245" s="21"/>
      <c r="BP245" s="21"/>
      <c r="BQ245" s="24"/>
      <c r="BR245" s="21"/>
      <c r="BS245" s="21"/>
      <c r="BT245" s="23"/>
      <c r="BU245" s="23"/>
      <c r="BV245" s="24"/>
      <c r="BW245" s="25"/>
    </row>
    <row r="246" spans="1:75" s="22" customFormat="1" ht="194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196"/>
      <c r="AW246" s="20"/>
      <c r="AX246" s="21"/>
      <c r="AY246" s="21"/>
      <c r="AZ246" s="21"/>
      <c r="BA246" s="21"/>
      <c r="BB246" s="21"/>
      <c r="BC246" s="21"/>
      <c r="BD246" s="21"/>
      <c r="BE246" s="21"/>
      <c r="BF246" s="196"/>
      <c r="BG246" s="182"/>
      <c r="BH246" s="23"/>
      <c r="BI246" s="20"/>
      <c r="BJ246" s="20"/>
      <c r="BK246" s="23"/>
      <c r="BL246" s="20"/>
      <c r="BM246" s="20"/>
      <c r="BN246" s="23"/>
      <c r="BO246" s="21"/>
      <c r="BP246" s="21"/>
      <c r="BQ246" s="24"/>
      <c r="BR246" s="21"/>
      <c r="BS246" s="21"/>
      <c r="BT246" s="23"/>
      <c r="BU246" s="23"/>
      <c r="BV246" s="24"/>
      <c r="BW246" s="25"/>
    </row>
    <row r="247" spans="1:75" s="22" customFormat="1" ht="194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196"/>
      <c r="AW247" s="20"/>
      <c r="AX247" s="21"/>
      <c r="AY247" s="21"/>
      <c r="AZ247" s="21"/>
      <c r="BA247" s="21"/>
      <c r="BB247" s="21"/>
      <c r="BC247" s="21"/>
      <c r="BD247" s="21"/>
      <c r="BE247" s="21"/>
      <c r="BF247" s="196"/>
      <c r="BG247" s="182"/>
      <c r="BH247" s="23"/>
      <c r="BI247" s="20"/>
      <c r="BJ247" s="20"/>
      <c r="BK247" s="23"/>
      <c r="BL247" s="20"/>
      <c r="BM247" s="20"/>
      <c r="BN247" s="23"/>
      <c r="BO247" s="21"/>
      <c r="BP247" s="21"/>
      <c r="BQ247" s="24"/>
      <c r="BR247" s="21"/>
      <c r="BS247" s="21"/>
      <c r="BT247" s="23"/>
      <c r="BU247" s="23"/>
      <c r="BV247" s="24"/>
      <c r="BW247" s="25"/>
    </row>
    <row r="248" spans="1:75" s="22" customFormat="1" ht="164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196"/>
      <c r="BG248" s="182"/>
      <c r="BH248" s="23"/>
      <c r="BI248" s="20"/>
      <c r="BJ248" s="20"/>
      <c r="BK248" s="23"/>
      <c r="BL248" s="20"/>
      <c r="BM248" s="21"/>
      <c r="BN248" s="20"/>
      <c r="BO248" s="21"/>
      <c r="BP248" s="21"/>
      <c r="BQ248" s="24"/>
      <c r="BR248" s="21"/>
      <c r="BS248" s="21"/>
      <c r="BT248" s="23"/>
      <c r="BU248" s="23"/>
      <c r="BV248" s="24"/>
      <c r="BW248" s="25"/>
    </row>
    <row r="249" spans="1:75" s="22" customFormat="1" ht="194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196"/>
      <c r="AW249" s="20"/>
      <c r="AX249" s="21"/>
      <c r="AY249" s="21"/>
      <c r="AZ249" s="21"/>
      <c r="BA249" s="21"/>
      <c r="BB249" s="21"/>
      <c r="BC249" s="21"/>
      <c r="BD249" s="21"/>
      <c r="BE249" s="21"/>
      <c r="BF249" s="196"/>
      <c r="BG249" s="182"/>
      <c r="BH249" s="23"/>
      <c r="BI249" s="20"/>
      <c r="BJ249" s="20"/>
      <c r="BK249" s="23"/>
      <c r="BL249" s="20"/>
      <c r="BM249" s="20"/>
      <c r="BN249" s="23"/>
      <c r="BO249" s="21"/>
      <c r="BP249" s="21"/>
      <c r="BQ249" s="24"/>
      <c r="BR249" s="21"/>
      <c r="BS249" s="21"/>
      <c r="BT249" s="23"/>
      <c r="BU249" s="23"/>
      <c r="BV249" s="24"/>
      <c r="BW249" s="25"/>
    </row>
    <row r="250" spans="1:75" s="22" customFormat="1" ht="194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196"/>
      <c r="BG250" s="182"/>
      <c r="BH250" s="23"/>
      <c r="BI250" s="20"/>
      <c r="BJ250" s="20"/>
      <c r="BK250" s="23"/>
      <c r="BL250" s="20"/>
      <c r="BM250" s="20"/>
      <c r="BN250" s="23"/>
      <c r="BO250" s="21"/>
      <c r="BP250" s="21"/>
      <c r="BQ250" s="24"/>
      <c r="BR250" s="21"/>
      <c r="BS250" s="21"/>
      <c r="BT250" s="23"/>
      <c r="BU250" s="23"/>
      <c r="BV250" s="24"/>
      <c r="BW250" s="25"/>
    </row>
    <row r="251" spans="1:75" s="22" customFormat="1" ht="231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"/>
      <c r="BE251" s="20"/>
      <c r="BF251" s="20"/>
      <c r="BG251" s="182"/>
      <c r="BH251" s="23"/>
      <c r="BI251" s="20"/>
      <c r="BJ251" s="20"/>
      <c r="BK251" s="29"/>
      <c r="BL251" s="20"/>
      <c r="BM251" s="29"/>
      <c r="BN251" s="20"/>
      <c r="BO251" s="20"/>
      <c r="BP251" s="21"/>
      <c r="BQ251" s="24"/>
      <c r="BR251" s="21"/>
      <c r="BS251" s="21"/>
      <c r="BT251" s="23"/>
      <c r="BU251" s="23"/>
      <c r="BV251" s="24"/>
      <c r="BW251" s="25"/>
    </row>
    <row r="252" spans="1:75" s="22" customFormat="1" ht="231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196"/>
      <c r="BG252" s="182"/>
      <c r="BH252" s="23"/>
      <c r="BI252" s="20"/>
      <c r="BJ252" s="20"/>
      <c r="BK252" s="29"/>
      <c r="BL252" s="20"/>
      <c r="BM252" s="29"/>
      <c r="BN252" s="20"/>
      <c r="BO252" s="20"/>
      <c r="BP252" s="21"/>
      <c r="BQ252" s="24"/>
      <c r="BR252" s="21"/>
      <c r="BS252" s="21"/>
      <c r="BT252" s="23"/>
      <c r="BU252" s="23"/>
      <c r="BV252" s="24"/>
      <c r="BW252" s="25"/>
    </row>
    <row r="253" spans="1:75" s="22" customFormat="1" ht="182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"/>
      <c r="BE253" s="20"/>
      <c r="BF253" s="196"/>
      <c r="BG253" s="23"/>
      <c r="BH253" s="23"/>
      <c r="BI253" s="20"/>
      <c r="BJ253" s="20"/>
      <c r="BK253" s="23"/>
      <c r="BL253" s="20"/>
      <c r="BM253" s="20"/>
      <c r="BN253" s="23"/>
      <c r="BO253" s="21"/>
      <c r="BP253" s="21"/>
      <c r="BQ253" s="24"/>
      <c r="BR253" s="21"/>
      <c r="BS253" s="21"/>
      <c r="BT253" s="23"/>
      <c r="BU253" s="23"/>
      <c r="BV253" s="24"/>
      <c r="BW253" s="25"/>
    </row>
    <row r="254" spans="1:75" s="22" customFormat="1" ht="182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"/>
      <c r="BE254" s="20"/>
      <c r="BF254" s="196"/>
      <c r="BG254" s="182"/>
      <c r="BH254" s="23"/>
      <c r="BI254" s="20"/>
      <c r="BJ254" s="20"/>
      <c r="BK254" s="23"/>
      <c r="BL254" s="20"/>
      <c r="BM254" s="20"/>
      <c r="BN254" s="23"/>
      <c r="BO254" s="21"/>
      <c r="BP254" s="21"/>
      <c r="BQ254" s="24"/>
      <c r="BR254" s="21"/>
      <c r="BS254" s="21"/>
      <c r="BT254" s="23"/>
      <c r="BU254" s="23"/>
      <c r="BV254" s="24"/>
      <c r="BW254" s="25"/>
    </row>
    <row r="255" spans="1:75" s="22" customFormat="1" ht="177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3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"/>
      <c r="BE255" s="20"/>
      <c r="BF255" s="196"/>
      <c r="BG255" s="23"/>
      <c r="BH255" s="23"/>
      <c r="BI255" s="20"/>
      <c r="BJ255" s="20"/>
      <c r="BK255" s="23"/>
      <c r="BL255" s="20"/>
      <c r="BM255" s="20"/>
      <c r="BN255" s="23"/>
      <c r="BO255" s="21"/>
      <c r="BP255" s="21"/>
      <c r="BQ255" s="24"/>
      <c r="BR255" s="21"/>
      <c r="BS255" s="21"/>
      <c r="BT255" s="23"/>
      <c r="BU255" s="23"/>
      <c r="BV255" s="24"/>
      <c r="BW255" s="25"/>
    </row>
    <row r="256" spans="1:75" s="22" customFormat="1" ht="177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196"/>
      <c r="BG256" s="182"/>
      <c r="BH256" s="23"/>
      <c r="BI256" s="20"/>
      <c r="BJ256" s="20"/>
      <c r="BK256" s="23"/>
      <c r="BL256" s="20"/>
      <c r="BM256" s="20"/>
      <c r="BN256" s="23"/>
      <c r="BO256" s="21"/>
      <c r="BP256" s="21"/>
      <c r="BQ256" s="24"/>
      <c r="BR256" s="21"/>
      <c r="BS256" s="21"/>
      <c r="BT256" s="23"/>
      <c r="BU256" s="23"/>
      <c r="BV256" s="24"/>
      <c r="BW256" s="25"/>
    </row>
    <row r="257" spans="1:75" s="22" customFormat="1" ht="177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196"/>
      <c r="BG257" s="182"/>
      <c r="BH257" s="23"/>
      <c r="BI257" s="20"/>
      <c r="BJ257" s="20"/>
      <c r="BK257" s="23"/>
      <c r="BL257" s="20"/>
      <c r="BM257" s="20"/>
      <c r="BN257" s="23"/>
      <c r="BO257" s="21"/>
      <c r="BP257" s="21"/>
      <c r="BQ257" s="24"/>
      <c r="BR257" s="21"/>
      <c r="BS257" s="21"/>
      <c r="BT257" s="23"/>
      <c r="BU257" s="23"/>
      <c r="BV257" s="24"/>
      <c r="BW257" s="25"/>
    </row>
    <row r="258" spans="1:75" s="22" customFormat="1" ht="167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"/>
      <c r="BE258" s="20"/>
      <c r="BF258" s="196"/>
      <c r="BG258" s="23"/>
      <c r="BH258" s="23"/>
      <c r="BI258" s="20"/>
      <c r="BJ258" s="20"/>
      <c r="BK258" s="23"/>
      <c r="BL258" s="20"/>
      <c r="BM258" s="20"/>
      <c r="BN258" s="23"/>
      <c r="BO258" s="21"/>
      <c r="BP258" s="21"/>
      <c r="BQ258" s="24"/>
      <c r="BR258" s="21"/>
      <c r="BS258" s="21"/>
      <c r="BT258" s="23"/>
      <c r="BU258" s="23"/>
      <c r="BV258" s="24"/>
      <c r="BW258" s="25"/>
    </row>
    <row r="259" spans="1:75" s="22" customFormat="1" ht="167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196"/>
      <c r="BG259" s="182"/>
      <c r="BH259" s="23"/>
      <c r="BI259" s="20"/>
      <c r="BJ259" s="20"/>
      <c r="BK259" s="23"/>
      <c r="BL259" s="20"/>
      <c r="BM259" s="20"/>
      <c r="BN259" s="23"/>
      <c r="BO259" s="21"/>
      <c r="BP259" s="21"/>
      <c r="BQ259" s="24"/>
      <c r="BR259" s="21"/>
      <c r="BS259" s="21"/>
      <c r="BT259" s="23"/>
      <c r="BU259" s="23"/>
      <c r="BV259" s="24"/>
      <c r="BW259" s="25"/>
    </row>
    <row r="260" spans="1:75" s="22" customFormat="1" ht="167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196"/>
      <c r="BG260" s="182"/>
      <c r="BH260" s="23"/>
      <c r="BI260" s="20"/>
      <c r="BJ260" s="20"/>
      <c r="BK260" s="23"/>
      <c r="BL260" s="20"/>
      <c r="BM260" s="20"/>
      <c r="BN260" s="23"/>
      <c r="BO260" s="21"/>
      <c r="BP260" s="21"/>
      <c r="BQ260" s="24"/>
      <c r="BR260" s="21"/>
      <c r="BS260" s="21"/>
      <c r="BT260" s="23"/>
      <c r="BU260" s="23"/>
      <c r="BV260" s="24"/>
      <c r="BW260" s="25"/>
    </row>
    <row r="261" spans="1:75" s="22" customFormat="1" ht="408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0"/>
      <c r="AI261" s="20"/>
      <c r="AJ261" s="20"/>
      <c r="AK261" s="21"/>
      <c r="AL261" s="196"/>
      <c r="AM261" s="20"/>
      <c r="AN261" s="20"/>
      <c r="AO261" s="20"/>
      <c r="AP261" s="20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196"/>
      <c r="BG261" s="23"/>
      <c r="BH261" s="20"/>
      <c r="BI261" s="20"/>
      <c r="BJ261" s="20"/>
      <c r="BK261" s="23"/>
      <c r="BL261" s="20"/>
      <c r="BM261" s="20"/>
      <c r="BN261" s="23"/>
      <c r="BO261" s="21"/>
      <c r="BP261" s="21"/>
      <c r="BQ261" s="24"/>
      <c r="BR261" s="21"/>
      <c r="BS261" s="21"/>
      <c r="BT261" s="23"/>
      <c r="BU261" s="23"/>
      <c r="BV261" s="24"/>
      <c r="BW261" s="25"/>
    </row>
    <row r="262" spans="1:75" s="22" customFormat="1" ht="238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181"/>
      <c r="AE262" s="21"/>
      <c r="AF262" s="21"/>
      <c r="AG262" s="21"/>
      <c r="AH262" s="20"/>
      <c r="AI262" s="20"/>
      <c r="AJ262" s="20"/>
      <c r="AK262" s="21"/>
      <c r="AL262" s="196"/>
      <c r="AM262" s="20"/>
      <c r="AN262" s="20"/>
      <c r="AO262" s="20"/>
      <c r="AP262" s="20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196"/>
      <c r="BG262" s="23"/>
      <c r="BH262" s="23"/>
      <c r="BI262" s="20"/>
      <c r="BJ262" s="20"/>
      <c r="BK262" s="23"/>
      <c r="BL262" s="20"/>
      <c r="BM262" s="20"/>
      <c r="BN262" s="23"/>
      <c r="BO262" s="21"/>
      <c r="BP262" s="21"/>
      <c r="BQ262" s="24"/>
      <c r="BR262" s="21"/>
      <c r="BS262" s="21"/>
      <c r="BT262" s="23"/>
      <c r="BU262" s="23"/>
      <c r="BV262" s="24"/>
      <c r="BW262" s="25"/>
    </row>
    <row r="263" spans="1:75" s="22" customFormat="1" ht="153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181"/>
      <c r="AE263" s="21"/>
      <c r="AF263" s="21"/>
      <c r="AG263" s="21"/>
      <c r="AH263" s="20"/>
      <c r="AI263" s="20"/>
      <c r="AJ263" s="20"/>
      <c r="AK263" s="21"/>
      <c r="AL263" s="196"/>
      <c r="AM263" s="20"/>
      <c r="AN263" s="20"/>
      <c r="AO263" s="20"/>
      <c r="AP263" s="20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196"/>
      <c r="BG263" s="182"/>
      <c r="BH263" s="23"/>
      <c r="BI263" s="20"/>
      <c r="BJ263" s="20"/>
      <c r="BK263" s="23"/>
      <c r="BL263" s="20"/>
      <c r="BM263" s="20"/>
      <c r="BN263" s="23"/>
      <c r="BO263" s="21"/>
      <c r="BP263" s="21"/>
      <c r="BQ263" s="24"/>
      <c r="BR263" s="21"/>
      <c r="BS263" s="21"/>
      <c r="BT263" s="23"/>
      <c r="BU263" s="23"/>
      <c r="BV263" s="24"/>
      <c r="BW263" s="25"/>
    </row>
    <row r="264" spans="1:75" s="22" customFormat="1" ht="408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196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  <c r="AA264" s="21"/>
      <c r="AB264" s="21"/>
      <c r="AC264" s="21"/>
      <c r="AD264" s="18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196"/>
      <c r="BG264" s="182"/>
      <c r="BH264" s="23"/>
      <c r="BI264" s="20"/>
      <c r="BJ264" s="20"/>
      <c r="BK264" s="23"/>
      <c r="BL264" s="20"/>
      <c r="BM264" s="20"/>
      <c r="BN264" s="23"/>
      <c r="BO264" s="21"/>
      <c r="BP264" s="21"/>
      <c r="BQ264" s="24"/>
      <c r="BR264" s="21"/>
      <c r="BS264" s="21"/>
      <c r="BT264" s="23"/>
      <c r="BU264" s="23"/>
      <c r="BV264" s="24"/>
      <c r="BW264" s="25"/>
    </row>
    <row r="265" spans="1:75" s="22" customFormat="1" ht="408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196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196"/>
      <c r="AE265" s="23"/>
      <c r="AF265" s="23"/>
      <c r="AG265" s="23"/>
      <c r="AH265" s="20"/>
      <c r="AI265" s="21"/>
      <c r="AJ265" s="21"/>
      <c r="AK265" s="21"/>
      <c r="AL265" s="196"/>
      <c r="AM265" s="20"/>
      <c r="AN265" s="20"/>
      <c r="AO265" s="20"/>
      <c r="AP265" s="20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196"/>
      <c r="BG265" s="182"/>
      <c r="BH265" s="23"/>
      <c r="BI265" s="20"/>
      <c r="BJ265" s="20"/>
      <c r="BK265" s="23"/>
      <c r="BL265" s="20"/>
      <c r="BM265" s="20"/>
      <c r="BN265" s="23"/>
      <c r="BO265" s="21"/>
      <c r="BP265" s="21"/>
      <c r="BQ265" s="24"/>
      <c r="BR265" s="21"/>
      <c r="BS265" s="21"/>
      <c r="BT265" s="23"/>
      <c r="BU265" s="23"/>
      <c r="BV265" s="24"/>
      <c r="BW265" s="25"/>
    </row>
    <row r="266" spans="1:75" s="22" customFormat="1" ht="408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"/>
      <c r="BE266" s="20"/>
      <c r="BF266" s="196"/>
      <c r="BG266" s="23"/>
      <c r="BH266" s="23"/>
      <c r="BI266" s="20"/>
      <c r="BJ266" s="20"/>
      <c r="BK266" s="23"/>
      <c r="BL266" s="20"/>
      <c r="BM266" s="20"/>
      <c r="BN266" s="23"/>
      <c r="BO266" s="21"/>
      <c r="BP266" s="21"/>
      <c r="BQ266" s="24"/>
      <c r="BR266" s="21"/>
      <c r="BS266" s="21"/>
      <c r="BT266" s="23"/>
      <c r="BU266" s="23"/>
      <c r="BV266" s="24"/>
      <c r="BW266" s="25"/>
    </row>
    <row r="267" spans="1:75" s="22" customFormat="1" ht="159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196"/>
      <c r="BG267" s="182"/>
      <c r="BH267" s="23"/>
      <c r="BI267" s="20"/>
      <c r="BJ267" s="20"/>
      <c r="BK267" s="23"/>
      <c r="BL267" s="20"/>
      <c r="BM267" s="20"/>
      <c r="BN267" s="23"/>
      <c r="BO267" s="21"/>
      <c r="BP267" s="21"/>
      <c r="BQ267" s="24"/>
      <c r="BR267" s="21"/>
      <c r="BS267" s="21"/>
      <c r="BT267" s="23"/>
      <c r="BU267" s="23"/>
      <c r="BV267" s="24"/>
      <c r="BW267" s="25"/>
    </row>
    <row r="268" spans="1:75" s="22" customFormat="1" ht="159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196"/>
      <c r="BG268" s="182"/>
      <c r="BH268" s="23"/>
      <c r="BI268" s="20"/>
      <c r="BJ268" s="20"/>
      <c r="BK268" s="23"/>
      <c r="BL268" s="20"/>
      <c r="BM268" s="20"/>
      <c r="BN268" s="23"/>
      <c r="BO268" s="21"/>
      <c r="BP268" s="21"/>
      <c r="BQ268" s="24"/>
      <c r="BR268" s="21"/>
      <c r="BS268" s="21"/>
      <c r="BT268" s="23"/>
      <c r="BU268" s="23"/>
      <c r="BV268" s="24"/>
      <c r="BW268" s="25"/>
    </row>
    <row r="269" spans="1:75" s="22" customFormat="1" ht="241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196"/>
      <c r="BG269" s="182"/>
      <c r="BH269" s="23"/>
      <c r="BI269" s="20"/>
      <c r="BJ269" s="20"/>
      <c r="BK269" s="23"/>
      <c r="BL269" s="20"/>
      <c r="BM269" s="20"/>
      <c r="BN269" s="23"/>
      <c r="BO269" s="21"/>
      <c r="BP269" s="21"/>
      <c r="BQ269" s="24"/>
      <c r="BR269" s="21"/>
      <c r="BS269" s="21"/>
      <c r="BT269" s="23"/>
      <c r="BU269" s="23"/>
      <c r="BV269" s="24"/>
      <c r="BW269" s="25"/>
    </row>
    <row r="270" spans="1:75" s="22" customFormat="1" ht="408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196"/>
      <c r="AE270" s="23"/>
      <c r="AF270" s="23"/>
      <c r="AG270" s="23"/>
      <c r="AH270" s="23"/>
      <c r="AI270" s="21"/>
      <c r="AJ270" s="21"/>
      <c r="AK270" s="21"/>
      <c r="AL270" s="196"/>
      <c r="AM270" s="20"/>
      <c r="AN270" s="20"/>
      <c r="AO270" s="20"/>
      <c r="AP270" s="20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196"/>
      <c r="BG270" s="23"/>
      <c r="BH270" s="23"/>
      <c r="BI270" s="20"/>
      <c r="BJ270" s="20"/>
      <c r="BK270" s="23"/>
      <c r="BL270" s="20"/>
      <c r="BM270" s="20"/>
      <c r="BN270" s="23"/>
      <c r="BO270" s="21"/>
      <c r="BP270" s="21"/>
      <c r="BQ270" s="24"/>
      <c r="BR270" s="21"/>
      <c r="BS270" s="21"/>
      <c r="BT270" s="23"/>
      <c r="BU270" s="23"/>
      <c r="BV270" s="24"/>
      <c r="BW270" s="25"/>
    </row>
    <row r="271" spans="1:75" s="22" customFormat="1" ht="163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196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196"/>
      <c r="AE271" s="23"/>
      <c r="AF271" s="23"/>
      <c r="AG271" s="23"/>
      <c r="AH271" s="23"/>
      <c r="AI271" s="21"/>
      <c r="AJ271" s="21"/>
      <c r="AK271" s="21"/>
      <c r="AL271" s="196"/>
      <c r="AM271" s="20"/>
      <c r="AN271" s="20"/>
      <c r="AO271" s="20"/>
      <c r="AP271" s="20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196"/>
      <c r="BG271" s="20"/>
      <c r="BH271" s="20"/>
      <c r="BI271" s="20"/>
      <c r="BJ271" s="20"/>
      <c r="BK271" s="23"/>
      <c r="BL271" s="20"/>
      <c r="BM271" s="20"/>
      <c r="BN271" s="23"/>
      <c r="BO271" s="21"/>
      <c r="BP271" s="21"/>
      <c r="BQ271" s="24"/>
      <c r="BR271" s="21"/>
      <c r="BS271" s="21"/>
      <c r="BT271" s="23"/>
      <c r="BU271" s="23"/>
      <c r="BV271" s="24"/>
      <c r="BW271" s="25"/>
    </row>
    <row r="272" spans="1:75" s="22" customFormat="1" ht="409.6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3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3"/>
      <c r="AJ272" s="23"/>
      <c r="AK272" s="21"/>
      <c r="AL272" s="196"/>
      <c r="AM272" s="23"/>
      <c r="AN272" s="23"/>
      <c r="AO272" s="23"/>
      <c r="AP272" s="23"/>
      <c r="AQ272" s="21"/>
      <c r="AR272" s="21"/>
      <c r="AS272" s="21"/>
      <c r="AT272" s="21"/>
      <c r="AU272" s="21"/>
      <c r="AV272" s="196"/>
      <c r="AW272" s="23"/>
      <c r="AX272" s="21"/>
      <c r="AY272" s="21"/>
      <c r="AZ272" s="21"/>
      <c r="BA272" s="21"/>
      <c r="BB272" s="21"/>
      <c r="BC272" s="21"/>
      <c r="BD272" s="21"/>
      <c r="BE272" s="21"/>
      <c r="BF272" s="196"/>
      <c r="BG272" s="20"/>
      <c r="BH272" s="23"/>
      <c r="BI272" s="20"/>
      <c r="BJ272" s="20"/>
      <c r="BK272" s="23"/>
      <c r="BL272" s="20"/>
      <c r="BM272" s="20"/>
      <c r="BN272" s="23"/>
      <c r="BO272" s="21"/>
      <c r="BP272" s="21"/>
      <c r="BQ272" s="24"/>
      <c r="BR272" s="21"/>
      <c r="BS272" s="21"/>
      <c r="BT272" s="23"/>
      <c r="BU272" s="23"/>
      <c r="BV272" s="24"/>
      <c r="BW272" s="25"/>
    </row>
    <row r="273" spans="1:75" s="22" customFormat="1" ht="13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196"/>
      <c r="BG273" s="20"/>
      <c r="BH273" s="20"/>
      <c r="BI273" s="20"/>
      <c r="BJ273" s="20"/>
      <c r="BK273" s="23"/>
      <c r="BL273" s="20"/>
      <c r="BM273" s="20"/>
      <c r="BN273" s="23"/>
      <c r="BO273" s="21"/>
      <c r="BP273" s="21"/>
      <c r="BQ273" s="24"/>
      <c r="BR273" s="21"/>
      <c r="BS273" s="21"/>
      <c r="BT273" s="23"/>
      <c r="BU273" s="23"/>
      <c r="BV273" s="24"/>
      <c r="BW273" s="25"/>
    </row>
    <row r="274" spans="1:75" s="22" customFormat="1" ht="13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3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196"/>
      <c r="BG274" s="20"/>
      <c r="BH274" s="20"/>
      <c r="BI274" s="20"/>
      <c r="BJ274" s="20"/>
      <c r="BK274" s="23"/>
      <c r="BL274" s="20"/>
      <c r="BM274" s="20"/>
      <c r="BN274" s="23"/>
      <c r="BO274" s="21"/>
      <c r="BP274" s="21"/>
      <c r="BQ274" s="24"/>
      <c r="BR274" s="21"/>
      <c r="BS274" s="21"/>
      <c r="BT274" s="23"/>
      <c r="BU274" s="23"/>
      <c r="BV274" s="24"/>
      <c r="BW274" s="25"/>
    </row>
    <row r="275" spans="1:75" s="22" customFormat="1" ht="13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196"/>
      <c r="BG275" s="20"/>
      <c r="BH275" s="20"/>
      <c r="BI275" s="20"/>
      <c r="BJ275" s="20"/>
      <c r="BK275" s="23"/>
      <c r="BL275" s="20"/>
      <c r="BM275" s="20"/>
      <c r="BN275" s="23"/>
      <c r="BO275" s="21"/>
      <c r="BP275" s="21"/>
      <c r="BQ275" s="24"/>
      <c r="BR275" s="21"/>
      <c r="BS275" s="21"/>
      <c r="BT275" s="23"/>
      <c r="BU275" s="23"/>
      <c r="BV275" s="24"/>
      <c r="BW275" s="25"/>
    </row>
    <row r="276" spans="1:75" s="22" customFormat="1" ht="13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196"/>
      <c r="BG276" s="20"/>
      <c r="BH276" s="20"/>
      <c r="BI276" s="20"/>
      <c r="BJ276" s="20"/>
      <c r="BK276" s="23"/>
      <c r="BL276" s="20"/>
      <c r="BM276" s="20"/>
      <c r="BN276" s="23"/>
      <c r="BO276" s="21"/>
      <c r="BP276" s="21"/>
      <c r="BQ276" s="24"/>
      <c r="BR276" s="21"/>
      <c r="BS276" s="21"/>
      <c r="BT276" s="23"/>
      <c r="BU276" s="23"/>
      <c r="BV276" s="24"/>
      <c r="BW276" s="25"/>
    </row>
    <row r="277" spans="1:75" s="22" customFormat="1" ht="254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196"/>
      <c r="BG277" s="23"/>
      <c r="BH277" s="23"/>
      <c r="BI277" s="20"/>
      <c r="BJ277" s="20"/>
      <c r="BK277" s="23"/>
      <c r="BL277" s="20"/>
      <c r="BM277" s="20"/>
      <c r="BN277" s="23"/>
      <c r="BO277" s="21"/>
      <c r="BP277" s="21"/>
      <c r="BQ277" s="24"/>
      <c r="BR277" s="21"/>
      <c r="BS277" s="21"/>
      <c r="BT277" s="23"/>
      <c r="BU277" s="23"/>
      <c r="BV277" s="24"/>
      <c r="BW277" s="25"/>
    </row>
    <row r="278" spans="1:75" s="22" customFormat="1" ht="219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196"/>
      <c r="BG278" s="20"/>
      <c r="BH278" s="20"/>
      <c r="BI278" s="20"/>
      <c r="BJ278" s="20"/>
      <c r="BK278" s="23"/>
      <c r="BL278" s="20"/>
      <c r="BM278" s="20"/>
      <c r="BN278" s="23"/>
      <c r="BO278" s="21"/>
      <c r="BP278" s="21"/>
      <c r="BQ278" s="24"/>
      <c r="BR278" s="21"/>
      <c r="BS278" s="21"/>
      <c r="BT278" s="23"/>
      <c r="BU278" s="23"/>
      <c r="BV278" s="24"/>
      <c r="BW278" s="25"/>
    </row>
    <row r="279" spans="1:75" s="22" customFormat="1" ht="231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196"/>
      <c r="BG279" s="23"/>
      <c r="BH279" s="23"/>
      <c r="BI279" s="20"/>
      <c r="BJ279" s="20"/>
      <c r="BK279" s="23"/>
      <c r="BL279" s="20"/>
      <c r="BM279" s="20"/>
      <c r="BN279" s="23"/>
      <c r="BO279" s="21"/>
      <c r="BP279" s="21"/>
      <c r="BQ279" s="24"/>
      <c r="BR279" s="21"/>
      <c r="BS279" s="21"/>
      <c r="BT279" s="23"/>
      <c r="BU279" s="23"/>
      <c r="BV279" s="24"/>
      <c r="BW279" s="25"/>
    </row>
    <row r="280" spans="1:75" s="22" customFormat="1" ht="149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196"/>
      <c r="BG280" s="23"/>
      <c r="BH280" s="23"/>
      <c r="BI280" s="20"/>
      <c r="BJ280" s="20"/>
      <c r="BK280" s="23"/>
      <c r="BL280" s="20"/>
      <c r="BM280" s="20"/>
      <c r="BN280" s="23"/>
      <c r="BO280" s="21"/>
      <c r="BP280" s="21"/>
      <c r="BQ280" s="24"/>
      <c r="BR280" s="21"/>
      <c r="BS280" s="21"/>
      <c r="BT280" s="23"/>
      <c r="BU280" s="23"/>
      <c r="BV280" s="24"/>
      <c r="BW280" s="25"/>
    </row>
    <row r="281" spans="1:75" s="22" customFormat="1" ht="25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196"/>
      <c r="BG281" s="23"/>
      <c r="BH281" s="23"/>
      <c r="BI281" s="20"/>
      <c r="BJ281" s="20"/>
      <c r="BK281" s="23"/>
      <c r="BL281" s="20"/>
      <c r="BM281" s="20"/>
      <c r="BN281" s="23"/>
      <c r="BO281" s="21"/>
      <c r="BP281" s="21"/>
      <c r="BQ281" s="24"/>
      <c r="BR281" s="21"/>
      <c r="BS281" s="21"/>
      <c r="BT281" s="23"/>
      <c r="BU281" s="23"/>
      <c r="BV281" s="24"/>
      <c r="BW281" s="25"/>
    </row>
    <row r="282" spans="1:75" s="22" customFormat="1" ht="171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196"/>
      <c r="BG282" s="20"/>
      <c r="BH282" s="20"/>
      <c r="BI282" s="20"/>
      <c r="BJ282" s="20"/>
      <c r="BK282" s="23"/>
      <c r="BL282" s="20"/>
      <c r="BM282" s="20"/>
      <c r="BN282" s="23"/>
      <c r="BO282" s="21"/>
      <c r="BP282" s="21"/>
      <c r="BQ282" s="24"/>
      <c r="BR282" s="21"/>
      <c r="BS282" s="21"/>
      <c r="BT282" s="23"/>
      <c r="BU282" s="23"/>
      <c r="BV282" s="24"/>
      <c r="BW282" s="25"/>
    </row>
    <row r="283" spans="1:75" s="22" customFormat="1" ht="409.6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196"/>
      <c r="BG283" s="23"/>
      <c r="BH283" s="23"/>
      <c r="BI283" s="20"/>
      <c r="BJ283" s="20"/>
      <c r="BK283" s="23"/>
      <c r="BL283" s="20"/>
      <c r="BM283" s="20"/>
      <c r="BN283" s="23"/>
      <c r="BO283" s="21"/>
      <c r="BP283" s="21"/>
      <c r="BQ283" s="24"/>
      <c r="BR283" s="21"/>
      <c r="BS283" s="21"/>
      <c r="BT283" s="23"/>
      <c r="BU283" s="23"/>
      <c r="BV283" s="24"/>
      <c r="BW283" s="25"/>
    </row>
    <row r="284" spans="1:75" s="22" customFormat="1" ht="169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21"/>
      <c r="AU284" s="21"/>
      <c r="AV284" s="181"/>
      <c r="AW284" s="21"/>
      <c r="AX284" s="181"/>
      <c r="AY284" s="21"/>
      <c r="AZ284" s="21"/>
      <c r="BA284" s="21"/>
      <c r="BB284" s="21"/>
      <c r="BC284" s="21"/>
      <c r="BD284" s="21"/>
      <c r="BE284" s="21"/>
      <c r="BF284" s="196"/>
      <c r="BG284" s="182"/>
      <c r="BH284" s="23"/>
      <c r="BI284" s="20"/>
      <c r="BJ284" s="20"/>
      <c r="BK284" s="23"/>
      <c r="BL284" s="20"/>
      <c r="BM284" s="20"/>
      <c r="BN284" s="23"/>
      <c r="BO284" s="21"/>
      <c r="BP284" s="21"/>
      <c r="BQ284" s="24"/>
      <c r="BR284" s="21"/>
      <c r="BS284" s="21"/>
      <c r="BT284" s="23"/>
      <c r="BU284" s="23"/>
      <c r="BV284" s="24"/>
      <c r="BW284" s="25"/>
    </row>
    <row r="285" spans="1:75" s="22" customFormat="1" ht="234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21"/>
      <c r="AU285" s="21"/>
      <c r="AV285" s="181"/>
      <c r="AW285" s="21"/>
      <c r="AX285" s="181"/>
      <c r="AY285" s="21"/>
      <c r="AZ285" s="21"/>
      <c r="BA285" s="21"/>
      <c r="BB285" s="21"/>
      <c r="BC285" s="21"/>
      <c r="BD285" s="21"/>
      <c r="BE285" s="21"/>
      <c r="BF285" s="196"/>
      <c r="BG285" s="23"/>
      <c r="BH285" s="23"/>
      <c r="BI285" s="20"/>
      <c r="BJ285" s="20"/>
      <c r="BK285" s="23"/>
      <c r="BL285" s="20"/>
      <c r="BM285" s="20"/>
      <c r="BN285" s="23"/>
      <c r="BO285" s="21"/>
      <c r="BP285" s="21"/>
      <c r="BQ285" s="24"/>
      <c r="BR285" s="21"/>
      <c r="BS285" s="21"/>
      <c r="BT285" s="23"/>
      <c r="BU285" s="23"/>
      <c r="BV285" s="24"/>
      <c r="BW285" s="25"/>
    </row>
    <row r="286" spans="1:75" s="22" customFormat="1" ht="182.2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21"/>
      <c r="AU286" s="21"/>
      <c r="AV286" s="181"/>
      <c r="AW286" s="21"/>
      <c r="AX286" s="181"/>
      <c r="AY286" s="21"/>
      <c r="AZ286" s="21"/>
      <c r="BA286" s="21"/>
      <c r="BB286" s="21"/>
      <c r="BC286" s="21"/>
      <c r="BD286" s="21"/>
      <c r="BE286" s="21"/>
      <c r="BF286" s="196"/>
      <c r="BG286" s="196"/>
      <c r="BH286" s="20"/>
      <c r="BI286" s="20"/>
      <c r="BJ286" s="20"/>
      <c r="BK286" s="23"/>
      <c r="BL286" s="20"/>
      <c r="BM286" s="20"/>
      <c r="BN286" s="23"/>
      <c r="BO286" s="21"/>
      <c r="BP286" s="21"/>
      <c r="BQ286" s="24"/>
      <c r="BR286" s="21"/>
      <c r="BS286" s="21"/>
      <c r="BT286" s="23"/>
      <c r="BU286" s="23"/>
      <c r="BV286" s="24"/>
      <c r="BW286" s="25"/>
    </row>
    <row r="287" spans="1:75" s="22" customFormat="1" ht="257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21"/>
      <c r="AU287" s="21"/>
      <c r="AV287" s="181"/>
      <c r="AW287" s="21"/>
      <c r="AX287" s="181"/>
      <c r="AY287" s="21"/>
      <c r="AZ287" s="21"/>
      <c r="BA287" s="21"/>
      <c r="BB287" s="21"/>
      <c r="BC287" s="21"/>
      <c r="BD287" s="20"/>
      <c r="BE287" s="20"/>
      <c r="BF287" s="196"/>
      <c r="BG287" s="23"/>
      <c r="BH287" s="23"/>
      <c r="BI287" s="20"/>
      <c r="BJ287" s="20"/>
      <c r="BK287" s="23"/>
      <c r="BL287" s="20"/>
      <c r="BM287" s="20"/>
      <c r="BN287" s="23"/>
      <c r="BO287" s="21"/>
      <c r="BP287" s="21"/>
      <c r="BQ287" s="24"/>
      <c r="BR287" s="21"/>
      <c r="BS287" s="21"/>
      <c r="BT287" s="23"/>
      <c r="BU287" s="23"/>
      <c r="BV287" s="24"/>
      <c r="BW287" s="25"/>
    </row>
    <row r="288" spans="1:75" s="22" customFormat="1" ht="144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21"/>
      <c r="AU288" s="21"/>
      <c r="AV288" s="181"/>
      <c r="AW288" s="21"/>
      <c r="AX288" s="181"/>
      <c r="AY288" s="21"/>
      <c r="AZ288" s="21"/>
      <c r="BA288" s="21"/>
      <c r="BB288" s="21"/>
      <c r="BC288" s="21"/>
      <c r="BD288" s="20"/>
      <c r="BE288" s="20"/>
      <c r="BF288" s="196"/>
      <c r="BG288" s="196"/>
      <c r="BH288" s="20"/>
      <c r="BI288" s="20"/>
      <c r="BJ288" s="20"/>
      <c r="BK288" s="23"/>
      <c r="BL288" s="20"/>
      <c r="BM288" s="20"/>
      <c r="BN288" s="23"/>
      <c r="BO288" s="21"/>
      <c r="BP288" s="21"/>
      <c r="BQ288" s="24"/>
      <c r="BR288" s="21"/>
      <c r="BS288" s="21"/>
      <c r="BT288" s="23"/>
      <c r="BU288" s="23"/>
      <c r="BV288" s="24"/>
      <c r="BW288" s="25"/>
    </row>
    <row r="289" spans="1:75" s="22" customFormat="1" ht="25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21"/>
      <c r="AU289" s="21"/>
      <c r="AV289" s="181"/>
      <c r="AW289" s="21"/>
      <c r="AX289" s="181"/>
      <c r="AY289" s="21"/>
      <c r="AZ289" s="21"/>
      <c r="BA289" s="21"/>
      <c r="BB289" s="21"/>
      <c r="BC289" s="21"/>
      <c r="BD289" s="21"/>
      <c r="BE289" s="21"/>
      <c r="BF289" s="196"/>
      <c r="BG289" s="23"/>
      <c r="BH289" s="23"/>
      <c r="BI289" s="20"/>
      <c r="BJ289" s="20"/>
      <c r="BK289" s="23"/>
      <c r="BL289" s="20"/>
      <c r="BM289" s="20"/>
      <c r="BN289" s="23"/>
      <c r="BO289" s="21"/>
      <c r="BP289" s="21"/>
      <c r="BQ289" s="24"/>
      <c r="BR289" s="21"/>
      <c r="BS289" s="21"/>
      <c r="BT289" s="23"/>
      <c r="BU289" s="23"/>
      <c r="BV289" s="24"/>
      <c r="BW289" s="25"/>
    </row>
    <row r="290" spans="1:75" s="22" customFormat="1" ht="16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21"/>
      <c r="AU290" s="21"/>
      <c r="AV290" s="181"/>
      <c r="AW290" s="21"/>
      <c r="AX290" s="181"/>
      <c r="AY290" s="21"/>
      <c r="AZ290" s="21"/>
      <c r="BA290" s="21"/>
      <c r="BB290" s="21"/>
      <c r="BC290" s="21"/>
      <c r="BD290" s="21"/>
      <c r="BE290" s="21"/>
      <c r="BF290" s="196"/>
      <c r="BG290" s="182"/>
      <c r="BH290" s="23"/>
      <c r="BI290" s="20"/>
      <c r="BJ290" s="20"/>
      <c r="BK290" s="23"/>
      <c r="BL290" s="20"/>
      <c r="BM290" s="20"/>
      <c r="BN290" s="23"/>
      <c r="BO290" s="21"/>
      <c r="BP290" s="21"/>
      <c r="BQ290" s="24"/>
      <c r="BR290" s="21"/>
      <c r="BS290" s="21"/>
      <c r="BT290" s="23"/>
      <c r="BU290" s="23"/>
      <c r="BV290" s="24"/>
      <c r="BW290" s="25"/>
    </row>
    <row r="291" spans="1:75" s="22" customFormat="1" ht="254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21"/>
      <c r="AU291" s="21"/>
      <c r="AV291" s="181"/>
      <c r="AW291" s="21"/>
      <c r="AX291" s="181"/>
      <c r="AY291" s="21"/>
      <c r="AZ291" s="21"/>
      <c r="BA291" s="21"/>
      <c r="BB291" s="21"/>
      <c r="BC291" s="21"/>
      <c r="BD291" s="21"/>
      <c r="BE291" s="21"/>
      <c r="BF291" s="196"/>
      <c r="BG291" s="23"/>
      <c r="BH291" s="20"/>
      <c r="BI291" s="20"/>
      <c r="BJ291" s="20"/>
      <c r="BK291" s="23"/>
      <c r="BL291" s="20"/>
      <c r="BM291" s="20"/>
      <c r="BN291" s="23"/>
      <c r="BO291" s="21"/>
      <c r="BP291" s="21"/>
      <c r="BQ291" s="24"/>
      <c r="BR291" s="21"/>
      <c r="BS291" s="21"/>
      <c r="BT291" s="23"/>
      <c r="BU291" s="23"/>
      <c r="BV291" s="24"/>
      <c r="BW291" s="25"/>
    </row>
    <row r="292" spans="1:75" s="22" customFormat="1" ht="166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21"/>
      <c r="AU292" s="21"/>
      <c r="AV292" s="181"/>
      <c r="AW292" s="21"/>
      <c r="AX292" s="181"/>
      <c r="AY292" s="21"/>
      <c r="AZ292" s="21"/>
      <c r="BA292" s="21"/>
      <c r="BB292" s="21"/>
      <c r="BC292" s="21"/>
      <c r="BD292" s="21"/>
      <c r="BE292" s="21"/>
      <c r="BF292" s="196"/>
      <c r="BG292" s="182"/>
      <c r="BH292" s="23"/>
      <c r="BI292" s="20"/>
      <c r="BJ292" s="20"/>
      <c r="BK292" s="23"/>
      <c r="BL292" s="20"/>
      <c r="BM292" s="20"/>
      <c r="BN292" s="23"/>
      <c r="BO292" s="21"/>
      <c r="BP292" s="21"/>
      <c r="BQ292" s="24"/>
      <c r="BR292" s="21"/>
      <c r="BS292" s="21"/>
      <c r="BT292" s="23"/>
      <c r="BU292" s="23"/>
      <c r="BV292" s="24"/>
      <c r="BW292" s="25"/>
    </row>
    <row r="293" spans="1:75" s="22" customFormat="1" ht="18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0"/>
      <c r="T293" s="20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21"/>
      <c r="AU293" s="21"/>
      <c r="AV293" s="181"/>
      <c r="AW293" s="21"/>
      <c r="AX293" s="181"/>
      <c r="AY293" s="21"/>
      <c r="AZ293" s="21"/>
      <c r="BA293" s="21"/>
      <c r="BB293" s="21"/>
      <c r="BC293" s="21"/>
      <c r="BD293" s="21"/>
      <c r="BE293" s="21"/>
      <c r="BF293" s="196"/>
      <c r="BG293" s="182"/>
      <c r="BH293" s="23"/>
      <c r="BI293" s="20"/>
      <c r="BJ293" s="20"/>
      <c r="BK293" s="23"/>
      <c r="BL293" s="20"/>
      <c r="BM293" s="20"/>
      <c r="BN293" s="23"/>
      <c r="BO293" s="21"/>
      <c r="BP293" s="21"/>
      <c r="BQ293" s="24"/>
      <c r="BR293" s="21"/>
      <c r="BS293" s="21"/>
      <c r="BT293" s="23"/>
      <c r="BU293" s="23"/>
      <c r="BV293" s="24"/>
      <c r="BW293" s="25"/>
    </row>
    <row r="294" spans="1:75" s="71" customFormat="1" ht="197.25" customHeight="1" x14ac:dyDescent="0.25">
      <c r="A294" s="17"/>
      <c r="B294" s="18"/>
      <c r="C294" s="18"/>
      <c r="D294" s="19"/>
      <c r="E294" s="19"/>
      <c r="F294" s="66"/>
      <c r="G294" s="18"/>
      <c r="H294" s="18"/>
      <c r="I294" s="18"/>
      <c r="J294" s="18"/>
      <c r="K294" s="18"/>
      <c r="L294" s="66"/>
      <c r="M294" s="66"/>
      <c r="N294" s="66"/>
      <c r="O294" s="19"/>
      <c r="P294" s="19"/>
      <c r="Q294" s="19"/>
      <c r="R294" s="19"/>
      <c r="S294" s="19"/>
      <c r="T294" s="19"/>
      <c r="U294" s="19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27"/>
      <c r="AV294" s="27"/>
      <c r="AW294" s="27"/>
      <c r="AX294" s="27"/>
      <c r="AY294" s="27"/>
      <c r="AZ294" s="27"/>
      <c r="BA294" s="27"/>
      <c r="BB294" s="27"/>
      <c r="BC294" s="27"/>
      <c r="BD294" s="27"/>
      <c r="BE294" s="27"/>
      <c r="BF294" s="183"/>
      <c r="BG294" s="183"/>
      <c r="BH294" s="66"/>
      <c r="BI294" s="66"/>
      <c r="BJ294" s="66"/>
      <c r="BK294" s="28"/>
      <c r="BL294" s="66"/>
      <c r="BM294" s="66"/>
      <c r="BN294" s="28"/>
      <c r="BO294" s="27"/>
      <c r="BP294" s="27"/>
      <c r="BQ294" s="17"/>
      <c r="BR294" s="27"/>
      <c r="BS294" s="27"/>
      <c r="BT294" s="28"/>
      <c r="BU294" s="28"/>
      <c r="BV294" s="17"/>
      <c r="BW294" s="70"/>
    </row>
    <row r="295" spans="1:75" s="22" customFormat="1" ht="136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3"/>
      <c r="R295" s="23"/>
      <c r="S295" s="23"/>
      <c r="T295" s="23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"/>
      <c r="BE295" s="21"/>
      <c r="BF295" s="196"/>
      <c r="BG295" s="196"/>
      <c r="BH295" s="20"/>
      <c r="BI295" s="20"/>
      <c r="BJ295" s="20"/>
      <c r="BK295" s="23"/>
      <c r="BL295" s="20"/>
      <c r="BM295" s="20"/>
      <c r="BN295" s="23"/>
      <c r="BO295" s="21"/>
      <c r="BP295" s="21"/>
      <c r="BQ295" s="24"/>
      <c r="BR295" s="21"/>
      <c r="BS295" s="21"/>
      <c r="BT295" s="23"/>
      <c r="BU295" s="23"/>
      <c r="BV295" s="24"/>
      <c r="BW295" s="25"/>
    </row>
    <row r="296" spans="1:75" s="22" customFormat="1" ht="243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0"/>
      <c r="P296" s="20"/>
      <c r="Q296" s="23"/>
      <c r="R296" s="23"/>
      <c r="S296" s="23"/>
      <c r="T296" s="23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"/>
      <c r="BE296" s="21"/>
      <c r="BF296" s="196"/>
      <c r="BG296" s="20"/>
      <c r="BH296" s="20"/>
      <c r="BI296" s="20"/>
      <c r="BJ296" s="20"/>
      <c r="BK296" s="23"/>
      <c r="BL296" s="20"/>
      <c r="BM296" s="20"/>
      <c r="BN296" s="23"/>
      <c r="BO296" s="21"/>
      <c r="BP296" s="21"/>
      <c r="BQ296" s="24"/>
      <c r="BR296" s="21"/>
      <c r="BS296" s="21"/>
      <c r="BT296" s="23"/>
      <c r="BU296" s="23"/>
      <c r="BV296" s="24"/>
      <c r="BW296" s="25"/>
    </row>
    <row r="297" spans="1:75" s="22" customFormat="1" ht="243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0"/>
      <c r="P297" s="20"/>
      <c r="Q297" s="23"/>
      <c r="R297" s="23"/>
      <c r="S297" s="23"/>
      <c r="T297" s="23"/>
      <c r="U297" s="20"/>
      <c r="V297" s="21"/>
      <c r="W297" s="21"/>
      <c r="X297" s="21"/>
      <c r="Y297" s="21"/>
      <c r="Z297" s="21"/>
      <c r="AA297" s="21"/>
      <c r="AB297" s="21"/>
      <c r="AC297" s="21"/>
      <c r="AD297" s="18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21"/>
      <c r="AU297" s="21"/>
      <c r="AV297" s="181"/>
      <c r="AW297" s="21"/>
      <c r="AX297" s="181"/>
      <c r="AY297" s="21"/>
      <c r="AZ297" s="21"/>
      <c r="BA297" s="21"/>
      <c r="BB297" s="21"/>
      <c r="BC297" s="21"/>
      <c r="BD297" s="21"/>
      <c r="BE297" s="21"/>
      <c r="BF297" s="196"/>
      <c r="BG297" s="196"/>
      <c r="BH297" s="20"/>
      <c r="BI297" s="20"/>
      <c r="BJ297" s="20"/>
      <c r="BK297" s="23"/>
      <c r="BL297" s="20"/>
      <c r="BM297" s="20"/>
      <c r="BN297" s="23"/>
      <c r="BO297" s="21"/>
      <c r="BP297" s="21"/>
      <c r="BQ297" s="24"/>
      <c r="BR297" s="21"/>
      <c r="BS297" s="21"/>
      <c r="BT297" s="23"/>
      <c r="BU297" s="23"/>
      <c r="BV297" s="24"/>
      <c r="BW297" s="25"/>
    </row>
    <row r="298" spans="1:75" s="22" customFormat="1" ht="179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196"/>
      <c r="O298" s="28"/>
      <c r="P298" s="18"/>
      <c r="Q298" s="28"/>
      <c r="R298" s="28"/>
      <c r="S298" s="28"/>
      <c r="T298" s="28"/>
      <c r="U298" s="28"/>
      <c r="V298" s="21"/>
      <c r="W298" s="21"/>
      <c r="X298" s="21"/>
      <c r="Y298" s="21"/>
      <c r="Z298" s="21"/>
      <c r="AA298" s="21"/>
      <c r="AB298" s="21"/>
      <c r="AC298" s="21"/>
      <c r="AD298" s="181"/>
      <c r="AE298" s="21"/>
      <c r="AF298" s="21"/>
      <c r="AG298" s="21"/>
      <c r="AH298" s="20"/>
      <c r="AI298" s="29"/>
      <c r="AJ298" s="29"/>
      <c r="AK298" s="21"/>
      <c r="AL298" s="196"/>
      <c r="AM298" s="29"/>
      <c r="AN298" s="29"/>
      <c r="AO298" s="29"/>
      <c r="AP298" s="29"/>
      <c r="AQ298" s="21"/>
      <c r="AR298" s="21"/>
      <c r="AS298" s="21"/>
      <c r="AT298" s="21"/>
      <c r="AU298" s="21"/>
      <c r="AV298" s="196"/>
      <c r="AW298" s="29"/>
      <c r="AX298" s="196"/>
      <c r="AY298" s="29"/>
      <c r="AZ298" s="21"/>
      <c r="BA298" s="21"/>
      <c r="BB298" s="21"/>
      <c r="BC298" s="21"/>
      <c r="BD298" s="20"/>
      <c r="BE298" s="23"/>
      <c r="BF298" s="196"/>
      <c r="BG298" s="29"/>
      <c r="BH298" s="29"/>
      <c r="BI298" s="21"/>
      <c r="BJ298" s="21"/>
      <c r="BK298" s="21"/>
      <c r="BL298" s="21"/>
      <c r="BM298" s="21"/>
      <c r="BN298" s="21"/>
      <c r="BO298" s="21"/>
      <c r="BP298" s="21"/>
      <c r="BQ298" s="24"/>
      <c r="BR298" s="21"/>
      <c r="BS298" s="21"/>
      <c r="BT298" s="23"/>
      <c r="BU298" s="23"/>
      <c r="BV298" s="24"/>
      <c r="BW298" s="25"/>
    </row>
    <row r="299" spans="1:75" s="22" customFormat="1" ht="264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9"/>
      <c r="P299" s="29"/>
      <c r="Q299" s="29"/>
      <c r="R299" s="29"/>
      <c r="S299" s="29"/>
      <c r="T299" s="29"/>
      <c r="U299" s="29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196"/>
      <c r="BG299" s="196"/>
      <c r="BH299" s="20"/>
      <c r="BI299" s="20"/>
      <c r="BJ299" s="20"/>
      <c r="BK299" s="23"/>
      <c r="BL299" s="20"/>
      <c r="BM299" s="20"/>
      <c r="BN299" s="23"/>
      <c r="BO299" s="21"/>
      <c r="BP299" s="21"/>
      <c r="BQ299" s="24"/>
      <c r="BR299" s="21"/>
      <c r="BS299" s="21"/>
      <c r="BT299" s="23"/>
      <c r="BU299" s="23"/>
      <c r="BV299" s="24"/>
      <c r="BW299" s="25"/>
    </row>
    <row r="300" spans="1:75" s="22" customFormat="1" ht="249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196"/>
      <c r="BG300" s="182"/>
      <c r="BH300" s="23"/>
      <c r="BI300" s="20"/>
      <c r="BJ300" s="20"/>
      <c r="BK300" s="23"/>
      <c r="BL300" s="20"/>
      <c r="BM300" s="20"/>
      <c r="BN300" s="23"/>
      <c r="BO300" s="21"/>
      <c r="BP300" s="21"/>
      <c r="BQ300" s="24"/>
      <c r="BR300" s="21"/>
      <c r="BS300" s="21"/>
      <c r="BT300" s="23"/>
      <c r="BU300" s="23"/>
      <c r="BV300" s="24"/>
      <c r="BW300" s="25"/>
    </row>
    <row r="301" spans="1:75" s="22" customFormat="1" ht="246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9"/>
      <c r="P301" s="29"/>
      <c r="Q301" s="29"/>
      <c r="R301" s="29"/>
      <c r="S301" s="29"/>
      <c r="T301" s="29"/>
      <c r="U301" s="29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21"/>
      <c r="AU301" s="21"/>
      <c r="AV301" s="181"/>
      <c r="AW301" s="21"/>
      <c r="AX301" s="181"/>
      <c r="AY301" s="21"/>
      <c r="AZ301" s="21"/>
      <c r="BA301" s="21"/>
      <c r="BB301" s="21"/>
      <c r="BC301" s="21"/>
      <c r="BD301" s="20"/>
      <c r="BE301" s="29"/>
      <c r="BF301" s="29"/>
      <c r="BG301" s="29"/>
      <c r="BH301" s="29"/>
      <c r="BI301" s="21"/>
      <c r="BJ301" s="21"/>
      <c r="BK301" s="21"/>
      <c r="BL301" s="21"/>
      <c r="BM301" s="21"/>
      <c r="BN301" s="21"/>
      <c r="BO301" s="21"/>
      <c r="BP301" s="21"/>
      <c r="BQ301" s="24"/>
      <c r="BR301" s="21"/>
      <c r="BS301" s="21"/>
      <c r="BT301" s="23"/>
      <c r="BU301" s="23"/>
      <c r="BV301" s="24"/>
      <c r="BW301" s="25"/>
    </row>
    <row r="302" spans="1:75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0"/>
      <c r="AE302" s="23"/>
      <c r="AF302" s="23"/>
      <c r="AG302" s="23"/>
      <c r="AH302" s="23"/>
      <c r="AI302" s="29"/>
      <c r="AJ302" s="29"/>
      <c r="AK302" s="21"/>
      <c r="AL302" s="196"/>
      <c r="AM302" s="23"/>
      <c r="AN302" s="23"/>
      <c r="AO302" s="23"/>
      <c r="AP302" s="23"/>
      <c r="AQ302" s="21"/>
      <c r="AR302" s="21"/>
      <c r="AS302" s="21"/>
      <c r="AT302" s="21"/>
      <c r="AU302" s="21"/>
      <c r="AV302" s="196"/>
      <c r="AW302" s="23"/>
      <c r="AX302" s="196"/>
      <c r="AY302" s="23"/>
      <c r="AZ302" s="21"/>
      <c r="BA302" s="21"/>
      <c r="BB302" s="21"/>
      <c r="BC302" s="21"/>
      <c r="BD302" s="20"/>
      <c r="BE302" s="23"/>
      <c r="BF302" s="196"/>
      <c r="BG302" s="23"/>
      <c r="BH302" s="23"/>
      <c r="BI302" s="21"/>
      <c r="BJ302" s="21"/>
      <c r="BK302" s="21"/>
      <c r="BL302" s="21"/>
      <c r="BM302" s="21"/>
      <c r="BN302" s="21"/>
      <c r="BO302" s="21"/>
      <c r="BP302" s="21"/>
      <c r="BQ302" s="24"/>
      <c r="BR302" s="21"/>
      <c r="BS302" s="21"/>
      <c r="BT302" s="23"/>
      <c r="BU302" s="23"/>
      <c r="BV302" s="24"/>
      <c r="BW302" s="25"/>
    </row>
    <row r="303" spans="1:75" s="22" customFormat="1" ht="223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181"/>
      <c r="AE303" s="21"/>
      <c r="AF303" s="21"/>
      <c r="AG303" s="21"/>
      <c r="AH303" s="20"/>
      <c r="AI303" s="29"/>
      <c r="AJ303" s="29"/>
      <c r="AK303" s="21"/>
      <c r="AL303" s="196"/>
      <c r="AM303" s="29"/>
      <c r="AN303" s="29"/>
      <c r="AO303" s="29"/>
      <c r="AP303" s="29"/>
      <c r="AQ303" s="21"/>
      <c r="AR303" s="21"/>
      <c r="AS303" s="21"/>
      <c r="AT303" s="21"/>
      <c r="AU303" s="21"/>
      <c r="AV303" s="196"/>
      <c r="AW303" s="29"/>
      <c r="AX303" s="196"/>
      <c r="AY303" s="29"/>
      <c r="AZ303" s="21"/>
      <c r="BA303" s="21"/>
      <c r="BB303" s="21"/>
      <c r="BC303" s="21"/>
      <c r="BD303" s="20"/>
      <c r="BE303" s="23"/>
      <c r="BF303" s="196"/>
      <c r="BG303" s="23"/>
      <c r="BH303" s="23"/>
      <c r="BI303" s="21"/>
      <c r="BJ303" s="21"/>
      <c r="BK303" s="21"/>
      <c r="BL303" s="21"/>
      <c r="BM303" s="21"/>
      <c r="BN303" s="21"/>
      <c r="BO303" s="21"/>
      <c r="BP303" s="21"/>
      <c r="BQ303" s="24"/>
      <c r="BR303" s="21"/>
      <c r="BS303" s="21"/>
      <c r="BT303" s="23"/>
      <c r="BU303" s="23"/>
      <c r="BV303" s="24"/>
      <c r="BW303" s="25"/>
    </row>
    <row r="304" spans="1:75" s="22" customFormat="1" ht="223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196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181"/>
      <c r="AE304" s="21"/>
      <c r="AF304" s="21"/>
      <c r="AG304" s="21"/>
      <c r="AH304" s="20"/>
      <c r="AI304" s="29"/>
      <c r="AJ304" s="29"/>
      <c r="AK304" s="21"/>
      <c r="AL304" s="196"/>
      <c r="AM304" s="29"/>
      <c r="AN304" s="29"/>
      <c r="AO304" s="29"/>
      <c r="AP304" s="29"/>
      <c r="AQ304" s="21"/>
      <c r="AR304" s="21"/>
      <c r="AS304" s="21"/>
      <c r="AT304" s="21"/>
      <c r="AU304" s="21"/>
      <c r="AV304" s="196"/>
      <c r="AW304" s="29"/>
      <c r="AX304" s="196"/>
      <c r="AY304" s="29"/>
      <c r="AZ304" s="21"/>
      <c r="BA304" s="21"/>
      <c r="BB304" s="21"/>
      <c r="BC304" s="21"/>
      <c r="BD304" s="20"/>
      <c r="BE304" s="23"/>
      <c r="BF304" s="196"/>
      <c r="BG304" s="29"/>
      <c r="BH304" s="29"/>
      <c r="BI304" s="21"/>
      <c r="BJ304" s="21"/>
      <c r="BK304" s="21"/>
      <c r="BL304" s="21"/>
      <c r="BM304" s="21"/>
      <c r="BN304" s="21"/>
      <c r="BO304" s="21"/>
      <c r="BP304" s="21"/>
      <c r="BQ304" s="24"/>
      <c r="BR304" s="21"/>
      <c r="BS304" s="21"/>
      <c r="BT304" s="23"/>
      <c r="BU304" s="23"/>
      <c r="BV304" s="24"/>
      <c r="BW304" s="25"/>
    </row>
    <row r="305" spans="1:75" s="22" customFormat="1" ht="408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181"/>
      <c r="AE305" s="21"/>
      <c r="AF305" s="21"/>
      <c r="AG305" s="21"/>
      <c r="AH305" s="20"/>
      <c r="AI305" s="29"/>
      <c r="AJ305" s="29"/>
      <c r="AK305" s="21"/>
      <c r="AL305" s="196"/>
      <c r="AM305" s="29"/>
      <c r="AN305" s="29"/>
      <c r="AO305" s="29"/>
      <c r="AP305" s="29"/>
      <c r="AQ305" s="21"/>
      <c r="AR305" s="21"/>
      <c r="AS305" s="21"/>
      <c r="AT305" s="21"/>
      <c r="AU305" s="21"/>
      <c r="AV305" s="196"/>
      <c r="AW305" s="29"/>
      <c r="AX305" s="196"/>
      <c r="AY305" s="29"/>
      <c r="AZ305" s="21"/>
      <c r="BA305" s="21"/>
      <c r="BB305" s="21"/>
      <c r="BC305" s="21"/>
      <c r="BD305" s="20"/>
      <c r="BE305" s="23"/>
      <c r="BF305" s="196"/>
      <c r="BG305" s="23"/>
      <c r="BH305" s="23"/>
      <c r="BI305" s="21"/>
      <c r="BJ305" s="21"/>
      <c r="BK305" s="21"/>
      <c r="BL305" s="21"/>
      <c r="BM305" s="21"/>
      <c r="BN305" s="21"/>
      <c r="BO305" s="21"/>
      <c r="BP305" s="21"/>
      <c r="BQ305" s="24"/>
      <c r="BR305" s="21"/>
      <c r="BS305" s="21"/>
      <c r="BT305" s="23"/>
      <c r="BU305" s="23"/>
      <c r="BV305" s="24"/>
      <c r="BW305" s="25"/>
    </row>
    <row r="306" spans="1:75" s="22" customFormat="1" ht="186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181"/>
      <c r="AE306" s="21"/>
      <c r="AF306" s="21"/>
      <c r="AG306" s="21"/>
      <c r="AH306" s="20"/>
      <c r="AI306" s="29"/>
      <c r="AJ306" s="29"/>
      <c r="AK306" s="21"/>
      <c r="AL306" s="196"/>
      <c r="AM306" s="29"/>
      <c r="AN306" s="29"/>
      <c r="AO306" s="29"/>
      <c r="AP306" s="29"/>
      <c r="AQ306" s="21"/>
      <c r="AR306" s="21"/>
      <c r="AS306" s="21"/>
      <c r="AT306" s="21"/>
      <c r="AU306" s="21"/>
      <c r="AV306" s="196"/>
      <c r="AW306" s="29"/>
      <c r="AX306" s="196"/>
      <c r="AY306" s="29"/>
      <c r="AZ306" s="21"/>
      <c r="BA306" s="21"/>
      <c r="BB306" s="21"/>
      <c r="BC306" s="21"/>
      <c r="BD306" s="20"/>
      <c r="BE306" s="23"/>
      <c r="BF306" s="196"/>
      <c r="BG306" s="29"/>
      <c r="BH306" s="29"/>
      <c r="BI306" s="21"/>
      <c r="BJ306" s="21"/>
      <c r="BK306" s="21"/>
      <c r="BL306" s="21"/>
      <c r="BM306" s="21"/>
      <c r="BN306" s="21"/>
      <c r="BO306" s="21"/>
      <c r="BP306" s="21"/>
      <c r="BQ306" s="24"/>
      <c r="BR306" s="21"/>
      <c r="BS306" s="21"/>
      <c r="BT306" s="23"/>
      <c r="BU306" s="23"/>
      <c r="BV306" s="24"/>
      <c r="BW306" s="25"/>
    </row>
    <row r="307" spans="1:75" s="22" customFormat="1" ht="409.6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196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181"/>
      <c r="AE307" s="21"/>
      <c r="AF307" s="21"/>
      <c r="AG307" s="21"/>
      <c r="AH307" s="20"/>
      <c r="AI307" s="29"/>
      <c r="AJ307" s="29"/>
      <c r="AK307" s="21"/>
      <c r="AL307" s="196"/>
      <c r="AM307" s="29"/>
      <c r="AN307" s="29"/>
      <c r="AO307" s="29"/>
      <c r="AP307" s="29"/>
      <c r="AQ307" s="21"/>
      <c r="AR307" s="21"/>
      <c r="AS307" s="21"/>
      <c r="AT307" s="21"/>
      <c r="AU307" s="21"/>
      <c r="AV307" s="196"/>
      <c r="AW307" s="29"/>
      <c r="AX307" s="196"/>
      <c r="AY307" s="29"/>
      <c r="AZ307" s="21"/>
      <c r="BA307" s="21"/>
      <c r="BB307" s="21"/>
      <c r="BC307" s="21"/>
      <c r="BD307" s="20"/>
      <c r="BE307" s="23"/>
      <c r="BF307" s="196"/>
      <c r="BG307" s="29"/>
      <c r="BH307" s="29"/>
      <c r="BI307" s="21"/>
      <c r="BJ307" s="21"/>
      <c r="BK307" s="21"/>
      <c r="BL307" s="21"/>
      <c r="BM307" s="21"/>
      <c r="BN307" s="21"/>
      <c r="BO307" s="21"/>
      <c r="BP307" s="21"/>
      <c r="BQ307" s="24"/>
      <c r="BR307" s="21"/>
      <c r="BS307" s="21"/>
      <c r="BT307" s="23"/>
      <c r="BU307" s="23"/>
      <c r="BV307" s="24"/>
      <c r="BW307" s="25"/>
    </row>
    <row r="308" spans="1:75" s="22" customFormat="1" ht="216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196"/>
      <c r="O308" s="28"/>
      <c r="P308" s="18"/>
      <c r="Q308" s="28"/>
      <c r="R308" s="28"/>
      <c r="S308" s="28"/>
      <c r="T308" s="28"/>
      <c r="U308" s="28"/>
      <c r="V308" s="21"/>
      <c r="W308" s="21"/>
      <c r="X308" s="21"/>
      <c r="Y308" s="21"/>
      <c r="Z308" s="21"/>
      <c r="AA308" s="21"/>
      <c r="AB308" s="21"/>
      <c r="AC308" s="21"/>
      <c r="AD308" s="181"/>
      <c r="AE308" s="21"/>
      <c r="AF308" s="21"/>
      <c r="AG308" s="21"/>
      <c r="AH308" s="20"/>
      <c r="AI308" s="29"/>
      <c r="AJ308" s="29"/>
      <c r="AK308" s="21"/>
      <c r="AL308" s="196"/>
      <c r="AM308" s="29"/>
      <c r="AN308" s="29"/>
      <c r="AO308" s="29"/>
      <c r="AP308" s="29"/>
      <c r="AQ308" s="21"/>
      <c r="AR308" s="21"/>
      <c r="AS308" s="21"/>
      <c r="AT308" s="21"/>
      <c r="AU308" s="21"/>
      <c r="AV308" s="196"/>
      <c r="AW308" s="29"/>
      <c r="AX308" s="196"/>
      <c r="AY308" s="29"/>
      <c r="AZ308" s="21"/>
      <c r="BA308" s="21"/>
      <c r="BB308" s="21"/>
      <c r="BC308" s="21"/>
      <c r="BD308" s="20"/>
      <c r="BE308" s="23"/>
      <c r="BF308" s="196"/>
      <c r="BG308" s="29"/>
      <c r="BH308" s="29"/>
      <c r="BI308" s="21"/>
      <c r="BJ308" s="21"/>
      <c r="BK308" s="21"/>
      <c r="BL308" s="21"/>
      <c r="BM308" s="21"/>
      <c r="BN308" s="21"/>
      <c r="BO308" s="21"/>
      <c r="BP308" s="21"/>
      <c r="BQ308" s="24"/>
      <c r="BR308" s="21"/>
      <c r="BS308" s="21"/>
      <c r="BT308" s="23"/>
      <c r="BU308" s="23"/>
      <c r="BV308" s="24"/>
      <c r="BW308" s="25"/>
    </row>
    <row r="309" spans="1:75" s="22" customFormat="1" ht="254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196"/>
      <c r="AE309" s="29"/>
      <c r="AF309" s="29"/>
      <c r="AG309" s="29"/>
      <c r="AH309" s="29"/>
      <c r="AI309" s="21"/>
      <c r="AJ309" s="21"/>
      <c r="AK309" s="21"/>
      <c r="AL309" s="196"/>
      <c r="AM309" s="29"/>
      <c r="AN309" s="29"/>
      <c r="AO309" s="29"/>
      <c r="AP309" s="29"/>
      <c r="AQ309" s="21"/>
      <c r="AR309" s="21"/>
      <c r="AS309" s="21"/>
      <c r="AT309" s="21"/>
      <c r="AU309" s="21"/>
      <c r="AV309" s="196"/>
      <c r="AW309" s="29"/>
      <c r="AX309" s="196"/>
      <c r="AY309" s="29"/>
      <c r="AZ309" s="21"/>
      <c r="BA309" s="21"/>
      <c r="BB309" s="21"/>
      <c r="BC309" s="21"/>
      <c r="BD309" s="20"/>
      <c r="BE309" s="23"/>
      <c r="BF309" s="196"/>
      <c r="BG309" s="23"/>
      <c r="BH309" s="23"/>
      <c r="BI309" s="21"/>
      <c r="BJ309" s="21"/>
      <c r="BK309" s="21"/>
      <c r="BL309" s="21"/>
      <c r="BM309" s="21"/>
      <c r="BN309" s="21"/>
      <c r="BO309" s="21"/>
      <c r="BP309" s="21"/>
      <c r="BQ309" s="24"/>
      <c r="BR309" s="21"/>
      <c r="BS309" s="21"/>
      <c r="BT309" s="23"/>
      <c r="BU309" s="23"/>
      <c r="BV309" s="24"/>
      <c r="BW309" s="25"/>
    </row>
    <row r="310" spans="1:75" s="22" customFormat="1" ht="147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196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196"/>
      <c r="AE310" s="29"/>
      <c r="AF310" s="29"/>
      <c r="AG310" s="29"/>
      <c r="AH310" s="29"/>
      <c r="AI310" s="21"/>
      <c r="AJ310" s="21"/>
      <c r="AK310" s="21"/>
      <c r="AL310" s="196"/>
      <c r="AM310" s="29"/>
      <c r="AN310" s="29"/>
      <c r="AO310" s="29"/>
      <c r="AP310" s="29"/>
      <c r="AQ310" s="21"/>
      <c r="AR310" s="21"/>
      <c r="AS310" s="21"/>
      <c r="AT310" s="21"/>
      <c r="AU310" s="21"/>
      <c r="AV310" s="196"/>
      <c r="AW310" s="29"/>
      <c r="AX310" s="196"/>
      <c r="AY310" s="29"/>
      <c r="AZ310" s="21"/>
      <c r="BA310" s="21"/>
      <c r="BB310" s="21"/>
      <c r="BC310" s="21"/>
      <c r="BD310" s="20"/>
      <c r="BE310" s="23"/>
      <c r="BF310" s="196"/>
      <c r="BG310" s="29"/>
      <c r="BH310" s="29"/>
      <c r="BI310" s="21"/>
      <c r="BJ310" s="21"/>
      <c r="BK310" s="21"/>
      <c r="BL310" s="21"/>
      <c r="BM310" s="21"/>
      <c r="BN310" s="21"/>
      <c r="BO310" s="21"/>
      <c r="BP310" s="21"/>
      <c r="BQ310" s="24"/>
      <c r="BR310" s="21"/>
      <c r="BS310" s="21"/>
      <c r="BT310" s="23"/>
      <c r="BU310" s="23"/>
      <c r="BV310" s="24"/>
      <c r="BW310" s="25"/>
    </row>
    <row r="311" spans="1:75" s="22" customFormat="1" ht="244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196"/>
      <c r="AE311" s="63"/>
      <c r="AF311" s="63"/>
      <c r="AG311" s="63"/>
      <c r="AH311" s="63"/>
      <c r="AI311" s="21"/>
      <c r="AJ311" s="21"/>
      <c r="AK311" s="21"/>
      <c r="AL311" s="196"/>
      <c r="AM311" s="63"/>
      <c r="AN311" s="63"/>
      <c r="AO311" s="63"/>
      <c r="AP311" s="63"/>
      <c r="AQ311" s="21"/>
      <c r="AR311" s="21"/>
      <c r="AS311" s="21"/>
      <c r="AT311" s="21"/>
      <c r="AU311" s="21"/>
      <c r="AV311" s="196"/>
      <c r="AW311" s="29"/>
      <c r="AX311" s="196"/>
      <c r="AY311" s="23"/>
      <c r="AZ311" s="21"/>
      <c r="BA311" s="21"/>
      <c r="BB311" s="21"/>
      <c r="BC311" s="21"/>
      <c r="BD311" s="20"/>
      <c r="BE311" s="23"/>
      <c r="BF311" s="196"/>
      <c r="BG311" s="23"/>
      <c r="BH311" s="23"/>
      <c r="BI311" s="21"/>
      <c r="BJ311" s="20"/>
      <c r="BK311" s="23"/>
      <c r="BL311" s="20"/>
      <c r="BM311" s="21"/>
      <c r="BN311" s="21"/>
      <c r="BO311" s="21"/>
      <c r="BP311" s="21"/>
      <c r="BQ311" s="24"/>
      <c r="BR311" s="21"/>
      <c r="BS311" s="21"/>
      <c r="BT311" s="23"/>
      <c r="BU311" s="23"/>
      <c r="BV311" s="24"/>
      <c r="BW311" s="25"/>
    </row>
    <row r="312" spans="1:75" s="22" customFormat="1" ht="244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0"/>
      <c r="Q312" s="23"/>
      <c r="R312" s="23"/>
      <c r="S312" s="20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196"/>
      <c r="AE312" s="63"/>
      <c r="AF312" s="63"/>
      <c r="AG312" s="63"/>
      <c r="AH312" s="63"/>
      <c r="AI312" s="21"/>
      <c r="AJ312" s="21"/>
      <c r="AK312" s="21"/>
      <c r="AL312" s="196"/>
      <c r="AM312" s="63"/>
      <c r="AN312" s="63"/>
      <c r="AO312" s="63"/>
      <c r="AP312" s="63"/>
      <c r="AQ312" s="21"/>
      <c r="AR312" s="21"/>
      <c r="AS312" s="21"/>
      <c r="AT312" s="21"/>
      <c r="AU312" s="21"/>
      <c r="AV312" s="196"/>
      <c r="AW312" s="29"/>
      <c r="AX312" s="196"/>
      <c r="AY312" s="23"/>
      <c r="AZ312" s="21"/>
      <c r="BA312" s="21"/>
      <c r="BB312" s="21"/>
      <c r="BC312" s="21"/>
      <c r="BD312" s="20"/>
      <c r="BE312" s="23"/>
      <c r="BF312" s="196"/>
      <c r="BG312" s="23"/>
      <c r="BH312" s="23"/>
      <c r="BI312" s="21"/>
      <c r="BJ312" s="21"/>
      <c r="BK312" s="21"/>
      <c r="BL312" s="21"/>
      <c r="BM312" s="21"/>
      <c r="BN312" s="21"/>
      <c r="BO312" s="21"/>
      <c r="BP312" s="21"/>
      <c r="BQ312" s="24"/>
      <c r="BR312" s="21"/>
      <c r="BS312" s="21"/>
      <c r="BT312" s="23"/>
      <c r="BU312" s="23"/>
      <c r="BV312" s="24"/>
      <c r="BW312" s="25"/>
    </row>
    <row r="313" spans="1:75" s="22" customFormat="1" ht="244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196"/>
      <c r="AE313" s="63"/>
      <c r="AF313" s="63"/>
      <c r="AG313" s="63"/>
      <c r="AH313" s="63"/>
      <c r="AI313" s="21"/>
      <c r="AJ313" s="21"/>
      <c r="AK313" s="21"/>
      <c r="AL313" s="196"/>
      <c r="AM313" s="63"/>
      <c r="AN313" s="63"/>
      <c r="AO313" s="63"/>
      <c r="AP313" s="63"/>
      <c r="AQ313" s="21"/>
      <c r="AR313" s="21"/>
      <c r="AS313" s="21"/>
      <c r="AT313" s="21"/>
      <c r="AU313" s="21"/>
      <c r="AV313" s="196"/>
      <c r="AW313" s="29"/>
      <c r="AX313" s="196"/>
      <c r="AY313" s="23"/>
      <c r="AZ313" s="21"/>
      <c r="BA313" s="21"/>
      <c r="BB313" s="21"/>
      <c r="BC313" s="21"/>
      <c r="BD313" s="20"/>
      <c r="BE313" s="23"/>
      <c r="BF313" s="196"/>
      <c r="BG313" s="23"/>
      <c r="BH313" s="23"/>
      <c r="BI313" s="21"/>
      <c r="BJ313" s="20"/>
      <c r="BK313" s="23"/>
      <c r="BL313" s="23"/>
      <c r="BM313" s="21"/>
      <c r="BN313" s="21"/>
      <c r="BO313" s="21"/>
      <c r="BP313" s="21"/>
      <c r="BQ313" s="24"/>
      <c r="BR313" s="21"/>
      <c r="BS313" s="21"/>
      <c r="BT313" s="23"/>
      <c r="BU313" s="23"/>
      <c r="BV313" s="24"/>
      <c r="BW313" s="25"/>
    </row>
    <row r="314" spans="1:75" s="22" customFormat="1" ht="244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196"/>
      <c r="AE314" s="63"/>
      <c r="AF314" s="63"/>
      <c r="AG314" s="63"/>
      <c r="AH314" s="63"/>
      <c r="AI314" s="21"/>
      <c r="AJ314" s="21"/>
      <c r="AK314" s="21"/>
      <c r="AL314" s="196"/>
      <c r="AM314" s="63"/>
      <c r="AN314" s="63"/>
      <c r="AO314" s="63"/>
      <c r="AP314" s="63"/>
      <c r="AQ314" s="21"/>
      <c r="AR314" s="21"/>
      <c r="AS314" s="21"/>
      <c r="AT314" s="21"/>
      <c r="AU314" s="21"/>
      <c r="AV314" s="196"/>
      <c r="AW314" s="29"/>
      <c r="AX314" s="196"/>
      <c r="AY314" s="23"/>
      <c r="AZ314" s="21"/>
      <c r="BA314" s="21"/>
      <c r="BB314" s="21"/>
      <c r="BC314" s="21"/>
      <c r="BD314" s="20"/>
      <c r="BE314" s="23"/>
      <c r="BF314" s="196"/>
      <c r="BG314" s="23"/>
      <c r="BH314" s="23"/>
      <c r="BI314" s="21"/>
      <c r="BJ314" s="21"/>
      <c r="BK314" s="21"/>
      <c r="BL314" s="21"/>
      <c r="BM314" s="21"/>
      <c r="BN314" s="21"/>
      <c r="BO314" s="21"/>
      <c r="BP314" s="21"/>
      <c r="BQ314" s="24"/>
      <c r="BR314" s="21"/>
      <c r="BS314" s="21"/>
      <c r="BT314" s="23"/>
      <c r="BU314" s="23"/>
      <c r="BV314" s="24"/>
      <c r="BW314" s="25"/>
    </row>
    <row r="315" spans="1:75" s="22" customFormat="1" ht="408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0"/>
      <c r="R315" s="20"/>
      <c r="S315" s="20"/>
      <c r="T315" s="20"/>
      <c r="U315" s="23"/>
      <c r="V315" s="21"/>
      <c r="W315" s="21"/>
      <c r="X315" s="21"/>
      <c r="Y315" s="21"/>
      <c r="Z315" s="21"/>
      <c r="AA315" s="21"/>
      <c r="AB315" s="21"/>
      <c r="AC315" s="21"/>
      <c r="AD315" s="196"/>
      <c r="AE315" s="63"/>
      <c r="AF315" s="63"/>
      <c r="AG315" s="63"/>
      <c r="AH315" s="63"/>
      <c r="AI315" s="21"/>
      <c r="AJ315" s="21"/>
      <c r="AK315" s="21"/>
      <c r="AL315" s="196"/>
      <c r="AM315" s="63"/>
      <c r="AN315" s="63"/>
      <c r="AO315" s="63"/>
      <c r="AP315" s="63"/>
      <c r="AQ315" s="21"/>
      <c r="AR315" s="21"/>
      <c r="AS315" s="21"/>
      <c r="AT315" s="21"/>
      <c r="AU315" s="21"/>
      <c r="AV315" s="196"/>
      <c r="AW315" s="29"/>
      <c r="AX315" s="196"/>
      <c r="AY315" s="23"/>
      <c r="AZ315" s="21"/>
      <c r="BA315" s="21"/>
      <c r="BB315" s="21"/>
      <c r="BC315" s="21"/>
      <c r="BD315" s="20"/>
      <c r="BE315" s="23"/>
      <c r="BF315" s="196"/>
      <c r="BG315" s="23"/>
      <c r="BH315" s="20"/>
      <c r="BI315" s="21"/>
      <c r="BJ315" s="21"/>
      <c r="BK315" s="21"/>
      <c r="BL315" s="21"/>
      <c r="BM315" s="21"/>
      <c r="BN315" s="21"/>
      <c r="BO315" s="21"/>
      <c r="BP315" s="21"/>
      <c r="BQ315" s="24"/>
      <c r="BR315" s="21"/>
      <c r="BS315" s="21"/>
      <c r="BT315" s="23"/>
      <c r="BU315" s="23"/>
      <c r="BV315" s="24"/>
      <c r="BW315" s="25"/>
    </row>
    <row r="316" spans="1:75" s="22" customFormat="1" ht="246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0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196"/>
      <c r="AE316" s="63"/>
      <c r="AF316" s="63"/>
      <c r="AG316" s="63"/>
      <c r="AH316" s="63"/>
      <c r="AI316" s="21"/>
      <c r="AJ316" s="21"/>
      <c r="AK316" s="21"/>
      <c r="AL316" s="196"/>
      <c r="AM316" s="63"/>
      <c r="AN316" s="63"/>
      <c r="AO316" s="63"/>
      <c r="AP316" s="63"/>
      <c r="AQ316" s="21"/>
      <c r="AR316" s="21"/>
      <c r="AS316" s="21"/>
      <c r="AT316" s="21"/>
      <c r="AU316" s="21"/>
      <c r="AV316" s="196"/>
      <c r="AW316" s="29"/>
      <c r="AX316" s="196"/>
      <c r="AY316" s="23"/>
      <c r="AZ316" s="21"/>
      <c r="BA316" s="21"/>
      <c r="BB316" s="21"/>
      <c r="BC316" s="21"/>
      <c r="BD316" s="20"/>
      <c r="BE316" s="23"/>
      <c r="BF316" s="196"/>
      <c r="BG316" s="23"/>
      <c r="BH316" s="20"/>
      <c r="BI316" s="21"/>
      <c r="BJ316" s="20"/>
      <c r="BK316" s="23"/>
      <c r="BL316" s="23"/>
      <c r="BM316" s="21"/>
      <c r="BN316" s="21"/>
      <c r="BO316" s="21"/>
      <c r="BP316" s="21"/>
      <c r="BQ316" s="24"/>
      <c r="BR316" s="21"/>
      <c r="BS316" s="21"/>
      <c r="BT316" s="23"/>
      <c r="BU316" s="23"/>
      <c r="BV316" s="24"/>
      <c r="BW316" s="25"/>
    </row>
    <row r="317" spans="1:75" s="22" customFormat="1" ht="258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196"/>
      <c r="AE317" s="63"/>
      <c r="AF317" s="63"/>
      <c r="AG317" s="63"/>
      <c r="AH317" s="20"/>
      <c r="AI317" s="21"/>
      <c r="AJ317" s="21"/>
      <c r="AK317" s="21"/>
      <c r="AL317" s="196"/>
      <c r="AM317" s="63"/>
      <c r="AN317" s="63"/>
      <c r="AO317" s="63"/>
      <c r="AP317" s="20"/>
      <c r="AQ317" s="21"/>
      <c r="AR317" s="21"/>
      <c r="AS317" s="21"/>
      <c r="AT317" s="21"/>
      <c r="AU317" s="21"/>
      <c r="AV317" s="196"/>
      <c r="AW317" s="23"/>
      <c r="AX317" s="196"/>
      <c r="AY317" s="23"/>
      <c r="AZ317" s="21"/>
      <c r="BA317" s="21"/>
      <c r="BB317" s="21"/>
      <c r="BC317" s="21"/>
      <c r="BD317" s="20"/>
      <c r="BE317" s="23"/>
      <c r="BF317" s="196"/>
      <c r="BG317" s="23"/>
      <c r="BH317" s="20"/>
      <c r="BI317" s="21"/>
      <c r="BJ317" s="21"/>
      <c r="BK317" s="21"/>
      <c r="BL317" s="21"/>
      <c r="BM317" s="21"/>
      <c r="BN317" s="21"/>
      <c r="BO317" s="21"/>
      <c r="BP317" s="21"/>
      <c r="BQ317" s="24"/>
      <c r="BR317" s="21"/>
      <c r="BS317" s="21"/>
      <c r="BT317" s="23"/>
      <c r="BU317" s="23"/>
      <c r="BV317" s="24"/>
      <c r="BW317" s="25"/>
    </row>
    <row r="318" spans="1:75" s="22" customFormat="1" ht="201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6"/>
      <c r="O318" s="29"/>
      <c r="P318" s="29"/>
      <c r="Q318" s="29"/>
      <c r="R318" s="29"/>
      <c r="S318" s="29"/>
      <c r="T318" s="29"/>
      <c r="U318" s="29"/>
      <c r="V318" s="21"/>
      <c r="W318" s="21"/>
      <c r="X318" s="21"/>
      <c r="Y318" s="21"/>
      <c r="Z318" s="21"/>
      <c r="AA318" s="21"/>
      <c r="AB318" s="21"/>
      <c r="AC318" s="21"/>
      <c r="AD318" s="196"/>
      <c r="AE318" s="63"/>
      <c r="AF318" s="63"/>
      <c r="AG318" s="63"/>
      <c r="AH318" s="20"/>
      <c r="AI318" s="21"/>
      <c r="AJ318" s="21"/>
      <c r="AK318" s="21"/>
      <c r="AL318" s="196"/>
      <c r="AM318" s="63"/>
      <c r="AN318" s="63"/>
      <c r="AO318" s="63"/>
      <c r="AP318" s="20"/>
      <c r="AQ318" s="21"/>
      <c r="AR318" s="21"/>
      <c r="AS318" s="21"/>
      <c r="AT318" s="21"/>
      <c r="AU318" s="21"/>
      <c r="AV318" s="196"/>
      <c r="AW318" s="23"/>
      <c r="AX318" s="196"/>
      <c r="AY318" s="23"/>
      <c r="AZ318" s="21"/>
      <c r="BA318" s="21"/>
      <c r="BB318" s="21"/>
      <c r="BC318" s="21"/>
      <c r="BD318" s="20"/>
      <c r="BE318" s="23"/>
      <c r="BF318" s="196"/>
      <c r="BG318" s="23"/>
      <c r="BH318" s="20"/>
      <c r="BI318" s="21"/>
      <c r="BJ318" s="21"/>
      <c r="BK318" s="21"/>
      <c r="BL318" s="21"/>
      <c r="BM318" s="21"/>
      <c r="BN318" s="21"/>
      <c r="BO318" s="21"/>
      <c r="BP318" s="21"/>
      <c r="BQ318" s="24"/>
      <c r="BR318" s="21"/>
      <c r="BS318" s="21"/>
      <c r="BT318" s="23"/>
      <c r="BU318" s="23"/>
      <c r="BV318" s="24"/>
      <c r="BW318" s="25"/>
    </row>
    <row r="319" spans="1:75" s="22" customFormat="1" ht="191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196"/>
      <c r="AE319" s="63"/>
      <c r="AF319" s="63"/>
      <c r="AG319" s="63"/>
      <c r="AH319" s="20"/>
      <c r="AI319" s="21"/>
      <c r="AJ319" s="21"/>
      <c r="AK319" s="21"/>
      <c r="AL319" s="196"/>
      <c r="AM319" s="63"/>
      <c r="AN319" s="63"/>
      <c r="AO319" s="63"/>
      <c r="AP319" s="20"/>
      <c r="AQ319" s="21"/>
      <c r="AR319" s="21"/>
      <c r="AS319" s="21"/>
      <c r="AT319" s="21"/>
      <c r="AU319" s="21"/>
      <c r="AV319" s="196"/>
      <c r="AW319" s="23"/>
      <c r="AX319" s="196"/>
      <c r="AY319" s="23"/>
      <c r="AZ319" s="21"/>
      <c r="BA319" s="21"/>
      <c r="BB319" s="21"/>
      <c r="BC319" s="21"/>
      <c r="BD319" s="20"/>
      <c r="BE319" s="23"/>
      <c r="BF319" s="196"/>
      <c r="BG319" s="23"/>
      <c r="BH319" s="23"/>
      <c r="BI319" s="21"/>
      <c r="BJ319" s="21"/>
      <c r="BK319" s="21"/>
      <c r="BL319" s="21"/>
      <c r="BM319" s="21"/>
      <c r="BN319" s="21"/>
      <c r="BO319" s="21"/>
      <c r="BP319" s="21"/>
      <c r="BQ319" s="24"/>
      <c r="BR319" s="21"/>
      <c r="BS319" s="21"/>
      <c r="BT319" s="23"/>
      <c r="BU319" s="23"/>
      <c r="BV319" s="24"/>
      <c r="BW319" s="25"/>
    </row>
    <row r="320" spans="1:75" s="22" customFormat="1" ht="191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6"/>
      <c r="O320" s="28"/>
      <c r="P320" s="18"/>
      <c r="Q320" s="28"/>
      <c r="R320" s="28"/>
      <c r="S320" s="28"/>
      <c r="T320" s="28"/>
      <c r="U320" s="28"/>
      <c r="V320" s="21"/>
      <c r="W320" s="21"/>
      <c r="X320" s="21"/>
      <c r="Y320" s="21"/>
      <c r="Z320" s="21"/>
      <c r="AA320" s="21"/>
      <c r="AB320" s="21"/>
      <c r="AC320" s="21"/>
      <c r="AD320" s="196"/>
      <c r="AE320" s="63"/>
      <c r="AF320" s="63"/>
      <c r="AG320" s="63"/>
      <c r="AH320" s="20"/>
      <c r="AI320" s="21"/>
      <c r="AJ320" s="21"/>
      <c r="AK320" s="21"/>
      <c r="AL320" s="196"/>
      <c r="AM320" s="63"/>
      <c r="AN320" s="63"/>
      <c r="AO320" s="63"/>
      <c r="AP320" s="20"/>
      <c r="AQ320" s="21"/>
      <c r="AR320" s="21"/>
      <c r="AS320" s="21"/>
      <c r="AT320" s="21"/>
      <c r="AU320" s="21"/>
      <c r="AV320" s="196"/>
      <c r="AW320" s="23"/>
      <c r="AX320" s="196"/>
      <c r="AY320" s="23"/>
      <c r="AZ320" s="21"/>
      <c r="BA320" s="21"/>
      <c r="BB320" s="21"/>
      <c r="BC320" s="21"/>
      <c r="BD320" s="20"/>
      <c r="BE320" s="23"/>
      <c r="BF320" s="196"/>
      <c r="BG320" s="23"/>
      <c r="BH320" s="20"/>
      <c r="BI320" s="21"/>
      <c r="BJ320" s="21"/>
      <c r="BK320" s="21"/>
      <c r="BL320" s="21"/>
      <c r="BM320" s="21"/>
      <c r="BN320" s="21"/>
      <c r="BO320" s="21"/>
      <c r="BP320" s="21"/>
      <c r="BQ320" s="24"/>
      <c r="BR320" s="21"/>
      <c r="BS320" s="21"/>
      <c r="BT320" s="23"/>
      <c r="BU320" s="23"/>
      <c r="BV320" s="24"/>
      <c r="BW320" s="25"/>
    </row>
    <row r="321" spans="1:75" s="22" customFormat="1" ht="247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6"/>
      <c r="O321" s="23"/>
      <c r="P321" s="23"/>
      <c r="Q321" s="23"/>
      <c r="R321" s="23"/>
      <c r="S321" s="23"/>
      <c r="T321" s="23"/>
      <c r="U321" s="28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21"/>
      <c r="AU321" s="21"/>
      <c r="AV321" s="181"/>
      <c r="AW321" s="21"/>
      <c r="AX321" s="181"/>
      <c r="AY321" s="21"/>
      <c r="AZ321" s="21"/>
      <c r="BA321" s="21"/>
      <c r="BB321" s="21"/>
      <c r="BC321" s="21"/>
      <c r="BD321" s="20"/>
      <c r="BE321" s="23"/>
      <c r="BF321" s="196"/>
      <c r="BG321" s="23"/>
      <c r="BH321" s="20"/>
      <c r="BI321" s="21"/>
      <c r="BJ321" s="21"/>
      <c r="BK321" s="21"/>
      <c r="BL321" s="21"/>
      <c r="BM321" s="21"/>
      <c r="BN321" s="21"/>
      <c r="BO321" s="21"/>
      <c r="BP321" s="21"/>
      <c r="BQ321" s="24"/>
      <c r="BR321" s="21"/>
      <c r="BS321" s="21"/>
      <c r="BT321" s="23"/>
      <c r="BU321" s="23"/>
      <c r="BV321" s="24"/>
      <c r="BW321" s="25"/>
    </row>
    <row r="322" spans="1:75" s="22" customFormat="1" ht="271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6"/>
      <c r="O322" s="28"/>
      <c r="P322" s="18"/>
      <c r="Q322" s="28"/>
      <c r="R322" s="28"/>
      <c r="S322" s="28"/>
      <c r="T322" s="28"/>
      <c r="U322" s="28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21"/>
      <c r="AU322" s="21"/>
      <c r="AV322" s="181"/>
      <c r="AW322" s="21"/>
      <c r="AX322" s="181"/>
      <c r="AY322" s="21"/>
      <c r="AZ322" s="21"/>
      <c r="BA322" s="21"/>
      <c r="BB322" s="21"/>
      <c r="BC322" s="21"/>
      <c r="BD322" s="20"/>
      <c r="BE322" s="23"/>
      <c r="BF322" s="196"/>
      <c r="BG322" s="23"/>
      <c r="BH322" s="20"/>
      <c r="BI322" s="21"/>
      <c r="BJ322" s="21"/>
      <c r="BK322" s="21"/>
      <c r="BL322" s="21"/>
      <c r="BM322" s="21"/>
      <c r="BN322" s="21"/>
      <c r="BO322" s="21"/>
      <c r="BP322" s="21"/>
      <c r="BQ322" s="24"/>
      <c r="BR322" s="21"/>
      <c r="BS322" s="21"/>
      <c r="BT322" s="23"/>
      <c r="BU322" s="23"/>
      <c r="BV322" s="24"/>
      <c r="BW322" s="25"/>
    </row>
    <row r="323" spans="1:75" s="22" customFormat="1" ht="261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6"/>
      <c r="O323" s="28"/>
      <c r="P323" s="18"/>
      <c r="Q323" s="28"/>
      <c r="R323" s="28"/>
      <c r="S323" s="28"/>
      <c r="T323" s="28"/>
      <c r="U323" s="28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21"/>
      <c r="AU323" s="21"/>
      <c r="AV323" s="181"/>
      <c r="AW323" s="21"/>
      <c r="AX323" s="181"/>
      <c r="AY323" s="21"/>
      <c r="AZ323" s="21"/>
      <c r="BA323" s="21"/>
      <c r="BB323" s="21"/>
      <c r="BC323" s="21"/>
      <c r="BD323" s="20"/>
      <c r="BE323" s="23"/>
      <c r="BF323" s="196"/>
      <c r="BG323" s="23"/>
      <c r="BH323" s="20"/>
      <c r="BI323" s="21"/>
      <c r="BJ323" s="21"/>
      <c r="BK323" s="21"/>
      <c r="BL323" s="21"/>
      <c r="BM323" s="21"/>
      <c r="BN323" s="21"/>
      <c r="BO323" s="21"/>
      <c r="BP323" s="21"/>
      <c r="BQ323" s="24"/>
      <c r="BR323" s="21"/>
      <c r="BS323" s="21"/>
      <c r="BT323" s="23"/>
      <c r="BU323" s="23"/>
      <c r="BV323" s="24"/>
      <c r="BW323" s="25"/>
    </row>
    <row r="324" spans="1:75" s="22" customFormat="1" ht="204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21"/>
      <c r="AU324" s="21"/>
      <c r="AV324" s="181"/>
      <c r="AW324" s="21"/>
      <c r="AX324" s="181"/>
      <c r="AY324" s="21"/>
      <c r="AZ324" s="21"/>
      <c r="BA324" s="21"/>
      <c r="BB324" s="21"/>
      <c r="BC324" s="21"/>
      <c r="BD324" s="20"/>
      <c r="BE324" s="23"/>
      <c r="BF324" s="196"/>
      <c r="BG324" s="20"/>
      <c r="BH324" s="20"/>
      <c r="BI324" s="21"/>
      <c r="BJ324" s="21"/>
      <c r="BK324" s="21"/>
      <c r="BL324" s="21"/>
      <c r="BM324" s="21"/>
      <c r="BN324" s="21"/>
      <c r="BO324" s="21"/>
      <c r="BP324" s="21"/>
      <c r="BQ324" s="24"/>
      <c r="BR324" s="21"/>
      <c r="BS324" s="21"/>
      <c r="BT324" s="23"/>
      <c r="BU324" s="23"/>
      <c r="BV324" s="24"/>
      <c r="BW324" s="25"/>
    </row>
    <row r="325" spans="1:75" s="22" customFormat="1" ht="204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196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21"/>
      <c r="AU325" s="21"/>
      <c r="AV325" s="181"/>
      <c r="AW325" s="21"/>
      <c r="AX325" s="181"/>
      <c r="AY325" s="21"/>
      <c r="AZ325" s="21"/>
      <c r="BA325" s="21"/>
      <c r="BB325" s="21"/>
      <c r="BC325" s="21"/>
      <c r="BD325" s="20"/>
      <c r="BE325" s="23"/>
      <c r="BF325" s="196"/>
      <c r="BG325" s="23"/>
      <c r="BH325" s="20"/>
      <c r="BI325" s="21"/>
      <c r="BJ325" s="21"/>
      <c r="BK325" s="21"/>
      <c r="BL325" s="21"/>
      <c r="BM325" s="21"/>
      <c r="BN325" s="21"/>
      <c r="BO325" s="21"/>
      <c r="BP325" s="21"/>
      <c r="BQ325" s="24"/>
      <c r="BR325" s="21"/>
      <c r="BS325" s="21"/>
      <c r="BT325" s="23"/>
      <c r="BU325" s="23"/>
      <c r="BV325" s="24"/>
      <c r="BW325" s="25"/>
    </row>
    <row r="326" spans="1:75" s="22" customFormat="1" ht="204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6"/>
      <c r="O326" s="28"/>
      <c r="P326" s="18"/>
      <c r="Q326" s="28"/>
      <c r="R326" s="28"/>
      <c r="S326" s="28"/>
      <c r="T326" s="28"/>
      <c r="U326" s="28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21"/>
      <c r="AU326" s="21"/>
      <c r="AV326" s="181"/>
      <c r="AW326" s="21"/>
      <c r="AX326" s="181"/>
      <c r="AY326" s="21"/>
      <c r="AZ326" s="21"/>
      <c r="BA326" s="21"/>
      <c r="BB326" s="21"/>
      <c r="BC326" s="21"/>
      <c r="BD326" s="20"/>
      <c r="BE326" s="23"/>
      <c r="BF326" s="196"/>
      <c r="BG326" s="23"/>
      <c r="BH326" s="20"/>
      <c r="BI326" s="21"/>
      <c r="BJ326" s="21"/>
      <c r="BK326" s="21"/>
      <c r="BL326" s="21"/>
      <c r="BM326" s="21"/>
      <c r="BN326" s="21"/>
      <c r="BO326" s="21"/>
      <c r="BP326" s="21"/>
      <c r="BQ326" s="24"/>
      <c r="BR326" s="21"/>
      <c r="BS326" s="21"/>
      <c r="BT326" s="23"/>
      <c r="BU326" s="23"/>
      <c r="BV326" s="24"/>
      <c r="BW326" s="25"/>
    </row>
    <row r="327" spans="1:75" s="22" customFormat="1" ht="283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21"/>
      <c r="AU327" s="21"/>
      <c r="AV327" s="181"/>
      <c r="AW327" s="21"/>
      <c r="AX327" s="181"/>
      <c r="AY327" s="21"/>
      <c r="AZ327" s="21"/>
      <c r="BA327" s="21"/>
      <c r="BB327" s="21"/>
      <c r="BC327" s="21"/>
      <c r="BD327" s="20"/>
      <c r="BE327" s="23"/>
      <c r="BF327" s="196"/>
      <c r="BG327" s="23"/>
      <c r="BH327" s="20"/>
      <c r="BI327" s="21"/>
      <c r="BJ327" s="21"/>
      <c r="BK327" s="21"/>
      <c r="BL327" s="21"/>
      <c r="BM327" s="21"/>
      <c r="BN327" s="21"/>
      <c r="BO327" s="21"/>
      <c r="BP327" s="21"/>
      <c r="BQ327" s="24"/>
      <c r="BR327" s="21"/>
      <c r="BS327" s="21"/>
      <c r="BT327" s="23"/>
      <c r="BU327" s="23"/>
      <c r="BV327" s="24"/>
      <c r="BW327" s="25"/>
    </row>
    <row r="328" spans="1:75" s="22" customFormat="1" ht="409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3"/>
      <c r="AJ328" s="23"/>
      <c r="AK328" s="21"/>
      <c r="AL328" s="196"/>
      <c r="AM328" s="23"/>
      <c r="AN328" s="23"/>
      <c r="AO328" s="23"/>
      <c r="AP328" s="23"/>
      <c r="AQ328" s="21"/>
      <c r="AR328" s="21"/>
      <c r="AS328" s="21"/>
      <c r="AT328" s="21"/>
      <c r="AU328" s="21"/>
      <c r="AV328" s="196"/>
      <c r="AW328" s="23"/>
      <c r="AX328" s="196"/>
      <c r="AY328" s="23"/>
      <c r="AZ328" s="21"/>
      <c r="BA328" s="21"/>
      <c r="BB328" s="21"/>
      <c r="BC328" s="21"/>
      <c r="BD328" s="20"/>
      <c r="BE328" s="23"/>
      <c r="BF328" s="196"/>
      <c r="BG328" s="23"/>
      <c r="BH328" s="23"/>
      <c r="BI328" s="21"/>
      <c r="BJ328" s="21"/>
      <c r="BK328" s="21"/>
      <c r="BL328" s="21"/>
      <c r="BM328" s="21"/>
      <c r="BN328" s="21"/>
      <c r="BO328" s="21"/>
      <c r="BP328" s="21"/>
      <c r="BQ328" s="24"/>
      <c r="BR328" s="21"/>
      <c r="BS328" s="21"/>
      <c r="BT328" s="23"/>
      <c r="BU328" s="23"/>
      <c r="BV328" s="24"/>
      <c r="BW328" s="25"/>
    </row>
    <row r="329" spans="1:75" s="22" customFormat="1" ht="114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21"/>
      <c r="AU329" s="21"/>
      <c r="AV329" s="181"/>
      <c r="AW329" s="21"/>
      <c r="AX329" s="181"/>
      <c r="AY329" s="21"/>
      <c r="AZ329" s="21"/>
      <c r="BA329" s="21"/>
      <c r="BB329" s="21"/>
      <c r="BC329" s="21"/>
      <c r="BD329" s="20"/>
      <c r="BE329" s="23"/>
      <c r="BF329" s="196"/>
      <c r="BG329" s="23"/>
      <c r="BH329" s="20"/>
      <c r="BI329" s="21"/>
      <c r="BJ329" s="21"/>
      <c r="BK329" s="21"/>
      <c r="BL329" s="21"/>
      <c r="BM329" s="21"/>
      <c r="BN329" s="21"/>
      <c r="BO329" s="21"/>
      <c r="BP329" s="21"/>
      <c r="BQ329" s="24"/>
      <c r="BR329" s="21"/>
      <c r="BS329" s="21"/>
      <c r="BT329" s="23"/>
      <c r="BU329" s="23"/>
      <c r="BV329" s="24"/>
      <c r="BW329" s="25"/>
    </row>
    <row r="330" spans="1:75" s="22" customFormat="1" ht="114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196"/>
      <c r="O330" s="28"/>
      <c r="P330" s="18"/>
      <c r="Q330" s="28"/>
      <c r="R330" s="28"/>
      <c r="S330" s="28"/>
      <c r="T330" s="28"/>
      <c r="U330" s="28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21"/>
      <c r="AU330" s="21"/>
      <c r="AV330" s="181"/>
      <c r="AW330" s="21"/>
      <c r="AX330" s="181"/>
      <c r="AY330" s="21"/>
      <c r="AZ330" s="21"/>
      <c r="BA330" s="21"/>
      <c r="BB330" s="21"/>
      <c r="BC330" s="21"/>
      <c r="BD330" s="20"/>
      <c r="BE330" s="23"/>
      <c r="BF330" s="196"/>
      <c r="BG330" s="23"/>
      <c r="BH330" s="20"/>
      <c r="BI330" s="21"/>
      <c r="BJ330" s="21"/>
      <c r="BK330" s="21"/>
      <c r="BL330" s="21"/>
      <c r="BM330" s="21"/>
      <c r="BN330" s="21"/>
      <c r="BO330" s="21"/>
      <c r="BP330" s="21"/>
      <c r="BQ330" s="24"/>
      <c r="BR330" s="21"/>
      <c r="BS330" s="21"/>
      <c r="BT330" s="23"/>
      <c r="BU330" s="23"/>
      <c r="BV330" s="24"/>
      <c r="BW330" s="25"/>
    </row>
    <row r="331" spans="1:75" s="22" customFormat="1" ht="114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196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21"/>
      <c r="AU331" s="21"/>
      <c r="AV331" s="181"/>
      <c r="AW331" s="21"/>
      <c r="AX331" s="181"/>
      <c r="AY331" s="21"/>
      <c r="AZ331" s="21"/>
      <c r="BA331" s="21"/>
      <c r="BB331" s="21"/>
      <c r="BC331" s="21"/>
      <c r="BD331" s="20"/>
      <c r="BE331" s="23"/>
      <c r="BF331" s="196"/>
      <c r="BG331" s="23"/>
      <c r="BH331" s="20"/>
      <c r="BI331" s="21"/>
      <c r="BJ331" s="21"/>
      <c r="BK331" s="21"/>
      <c r="BL331" s="21"/>
      <c r="BM331" s="21"/>
      <c r="BN331" s="21"/>
      <c r="BO331" s="21"/>
      <c r="BP331" s="21"/>
      <c r="BQ331" s="24"/>
      <c r="BR331" s="21"/>
      <c r="BS331" s="21"/>
      <c r="BT331" s="23"/>
      <c r="BU331" s="23"/>
      <c r="BV331" s="24"/>
      <c r="BW331" s="25"/>
    </row>
    <row r="332" spans="1:75" s="22" customFormat="1" ht="114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196"/>
      <c r="O332" s="28"/>
      <c r="P332" s="18"/>
      <c r="Q332" s="28"/>
      <c r="R332" s="28"/>
      <c r="S332" s="28"/>
      <c r="T332" s="28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21"/>
      <c r="AU332" s="21"/>
      <c r="AV332" s="181"/>
      <c r="AW332" s="21"/>
      <c r="AX332" s="181"/>
      <c r="AY332" s="21"/>
      <c r="AZ332" s="21"/>
      <c r="BA332" s="21"/>
      <c r="BB332" s="21"/>
      <c r="BC332" s="21"/>
      <c r="BD332" s="20"/>
      <c r="BE332" s="23"/>
      <c r="BF332" s="196"/>
      <c r="BG332" s="23"/>
      <c r="BH332" s="20"/>
      <c r="BI332" s="21"/>
      <c r="BJ332" s="21"/>
      <c r="BK332" s="21"/>
      <c r="BL332" s="21"/>
      <c r="BM332" s="21"/>
      <c r="BN332" s="21"/>
      <c r="BO332" s="21"/>
      <c r="BP332" s="21"/>
      <c r="BQ332" s="24"/>
      <c r="BR332" s="21"/>
      <c r="BS332" s="21"/>
      <c r="BT332" s="23"/>
      <c r="BU332" s="23"/>
      <c r="BV332" s="24"/>
      <c r="BW332" s="25"/>
    </row>
    <row r="333" spans="1:75" s="22" customFormat="1" ht="114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196"/>
      <c r="O333" s="28"/>
      <c r="P333" s="18"/>
      <c r="Q333" s="28"/>
      <c r="R333" s="28"/>
      <c r="S333" s="28"/>
      <c r="T333" s="28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21"/>
      <c r="AU333" s="21"/>
      <c r="AV333" s="181"/>
      <c r="AW333" s="21"/>
      <c r="AX333" s="181"/>
      <c r="AY333" s="21"/>
      <c r="AZ333" s="21"/>
      <c r="BA333" s="21"/>
      <c r="BB333" s="21"/>
      <c r="BC333" s="21"/>
      <c r="BD333" s="20"/>
      <c r="BE333" s="23"/>
      <c r="BF333" s="196"/>
      <c r="BG333" s="23"/>
      <c r="BH333" s="20"/>
      <c r="BI333" s="21"/>
      <c r="BJ333" s="21"/>
      <c r="BK333" s="21"/>
      <c r="BL333" s="21"/>
      <c r="BM333" s="21"/>
      <c r="BN333" s="21"/>
      <c r="BO333" s="21"/>
      <c r="BP333" s="21"/>
      <c r="BQ333" s="24"/>
      <c r="BR333" s="21"/>
      <c r="BS333" s="21"/>
      <c r="BT333" s="23"/>
      <c r="BU333" s="23"/>
      <c r="BV333" s="24"/>
      <c r="BW333" s="25"/>
    </row>
    <row r="334" spans="1:75" s="22" customFormat="1" ht="204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21"/>
      <c r="AU334" s="21"/>
      <c r="AV334" s="181"/>
      <c r="AW334" s="21"/>
      <c r="AX334" s="181"/>
      <c r="AY334" s="21"/>
      <c r="AZ334" s="21"/>
      <c r="BA334" s="21"/>
      <c r="BB334" s="21"/>
      <c r="BC334" s="21"/>
      <c r="BD334" s="20"/>
      <c r="BE334" s="23"/>
      <c r="BF334" s="196"/>
      <c r="BG334" s="23"/>
      <c r="BH334" s="20"/>
      <c r="BI334" s="21"/>
      <c r="BJ334" s="21"/>
      <c r="BK334" s="21"/>
      <c r="BL334" s="21"/>
      <c r="BM334" s="21"/>
      <c r="BN334" s="21"/>
      <c r="BO334" s="21"/>
      <c r="BP334" s="21"/>
      <c r="BQ334" s="24"/>
      <c r="BR334" s="21"/>
      <c r="BS334" s="21"/>
      <c r="BT334" s="23"/>
      <c r="BU334" s="23"/>
      <c r="BV334" s="24"/>
      <c r="BW334" s="25"/>
    </row>
    <row r="335" spans="1:75" s="22" customFormat="1" ht="204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6"/>
      <c r="O335" s="28"/>
      <c r="P335" s="18"/>
      <c r="Q335" s="28"/>
      <c r="R335" s="28"/>
      <c r="S335" s="28"/>
      <c r="T335" s="28"/>
      <c r="U335" s="28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21"/>
      <c r="AU335" s="21"/>
      <c r="AV335" s="181"/>
      <c r="AW335" s="21"/>
      <c r="AX335" s="181"/>
      <c r="AY335" s="21"/>
      <c r="AZ335" s="21"/>
      <c r="BA335" s="21"/>
      <c r="BB335" s="21"/>
      <c r="BC335" s="21"/>
      <c r="BD335" s="20"/>
      <c r="BE335" s="23"/>
      <c r="BF335" s="196"/>
      <c r="BG335" s="23"/>
      <c r="BH335" s="20"/>
      <c r="BI335" s="21"/>
      <c r="BJ335" s="21"/>
      <c r="BK335" s="21"/>
      <c r="BL335" s="21"/>
      <c r="BM335" s="21"/>
      <c r="BN335" s="21"/>
      <c r="BO335" s="21"/>
      <c r="BP335" s="21"/>
      <c r="BQ335" s="24"/>
      <c r="BR335" s="21"/>
      <c r="BS335" s="21"/>
      <c r="BT335" s="23"/>
      <c r="BU335" s="23"/>
      <c r="BV335" s="24"/>
      <c r="BW335" s="25"/>
    </row>
    <row r="336" spans="1:75" s="22" customFormat="1" ht="216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0"/>
      <c r="AK336" s="63"/>
      <c r="AL336" s="181"/>
      <c r="AM336" s="21"/>
      <c r="AN336" s="21"/>
      <c r="AO336" s="21"/>
      <c r="AP336" s="21"/>
      <c r="AQ336" s="21"/>
      <c r="AR336" s="21"/>
      <c r="AS336" s="21"/>
      <c r="AT336" s="21"/>
      <c r="AU336" s="21"/>
      <c r="AV336" s="181"/>
      <c r="AW336" s="21"/>
      <c r="AX336" s="181"/>
      <c r="AY336" s="21"/>
      <c r="AZ336" s="21"/>
      <c r="BA336" s="21"/>
      <c r="BB336" s="21"/>
      <c r="BC336" s="21"/>
      <c r="BD336" s="20"/>
      <c r="BE336" s="63"/>
      <c r="BF336" s="196"/>
      <c r="BG336" s="63"/>
      <c r="BH336" s="20"/>
      <c r="BI336" s="21"/>
      <c r="BJ336" s="21"/>
      <c r="BK336" s="21"/>
      <c r="BL336" s="21"/>
      <c r="BM336" s="21"/>
      <c r="BN336" s="21"/>
      <c r="BO336" s="21"/>
      <c r="BP336" s="21"/>
      <c r="BQ336" s="24"/>
      <c r="BR336" s="21"/>
      <c r="BS336" s="21"/>
      <c r="BT336" s="23"/>
      <c r="BU336" s="23"/>
      <c r="BV336" s="24"/>
      <c r="BW336" s="25"/>
    </row>
    <row r="337" spans="1:75" s="22" customFormat="1" ht="158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63"/>
      <c r="P337" s="63"/>
      <c r="Q337" s="63"/>
      <c r="R337" s="63"/>
      <c r="S337" s="63"/>
      <c r="T337" s="63"/>
      <c r="U337" s="6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21"/>
      <c r="AU337" s="21"/>
      <c r="AV337" s="181"/>
      <c r="AW337" s="21"/>
      <c r="AX337" s="181"/>
      <c r="AY337" s="21"/>
      <c r="AZ337" s="21"/>
      <c r="BA337" s="21"/>
      <c r="BB337" s="21"/>
      <c r="BC337" s="21"/>
      <c r="BD337" s="20"/>
      <c r="BE337" s="23"/>
      <c r="BF337" s="196"/>
      <c r="BG337" s="23"/>
      <c r="BH337" s="20"/>
      <c r="BI337" s="21"/>
      <c r="BJ337" s="21"/>
      <c r="BK337" s="21"/>
      <c r="BL337" s="21"/>
      <c r="BM337" s="21"/>
      <c r="BN337" s="21"/>
      <c r="BO337" s="21"/>
      <c r="BP337" s="21"/>
      <c r="BQ337" s="24"/>
      <c r="BR337" s="21"/>
      <c r="BS337" s="21"/>
      <c r="BT337" s="23"/>
      <c r="BU337" s="23"/>
      <c r="BV337" s="24"/>
      <c r="BW337" s="25"/>
    </row>
    <row r="338" spans="1:75" s="22" customFormat="1" ht="141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63"/>
      <c r="P338" s="63"/>
      <c r="Q338" s="63"/>
      <c r="R338" s="63"/>
      <c r="S338" s="63"/>
      <c r="T338" s="63"/>
      <c r="U338" s="6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21"/>
      <c r="AU338" s="21"/>
      <c r="AV338" s="181"/>
      <c r="AW338" s="21"/>
      <c r="AX338" s="181"/>
      <c r="AY338" s="21"/>
      <c r="AZ338" s="21"/>
      <c r="BA338" s="21"/>
      <c r="BB338" s="21"/>
      <c r="BC338" s="21"/>
      <c r="BD338" s="20"/>
      <c r="BE338" s="23"/>
      <c r="BF338" s="196"/>
      <c r="BG338" s="23"/>
      <c r="BH338" s="20"/>
      <c r="BI338" s="21"/>
      <c r="BJ338" s="21"/>
      <c r="BK338" s="21"/>
      <c r="BL338" s="21"/>
      <c r="BM338" s="21"/>
      <c r="BN338" s="21"/>
      <c r="BO338" s="21"/>
      <c r="BP338" s="21"/>
      <c r="BQ338" s="24"/>
      <c r="BR338" s="21"/>
      <c r="BS338" s="21"/>
      <c r="BT338" s="23"/>
      <c r="BU338" s="23"/>
      <c r="BV338" s="24"/>
      <c r="BW338" s="25"/>
    </row>
    <row r="339" spans="1:75" s="22" customFormat="1" ht="256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3"/>
      <c r="AJ339" s="23"/>
      <c r="AK339" s="21"/>
      <c r="AL339" s="196"/>
      <c r="AM339" s="23"/>
      <c r="AN339" s="23"/>
      <c r="AO339" s="23"/>
      <c r="AP339" s="23"/>
      <c r="AQ339" s="21"/>
      <c r="AR339" s="21"/>
      <c r="AS339" s="21"/>
      <c r="AT339" s="21"/>
      <c r="AU339" s="21"/>
      <c r="AV339" s="196"/>
      <c r="AW339" s="29"/>
      <c r="AX339" s="196"/>
      <c r="AY339" s="23"/>
      <c r="AZ339" s="21"/>
      <c r="BA339" s="21"/>
      <c r="BB339" s="21"/>
      <c r="BC339" s="21"/>
      <c r="BD339" s="20"/>
      <c r="BE339" s="23"/>
      <c r="BF339" s="196"/>
      <c r="BG339" s="23"/>
      <c r="BH339" s="23"/>
      <c r="BI339" s="21"/>
      <c r="BJ339" s="21"/>
      <c r="BK339" s="21"/>
      <c r="BL339" s="21"/>
      <c r="BM339" s="21"/>
      <c r="BN339" s="21"/>
      <c r="BO339" s="21"/>
      <c r="BP339" s="21"/>
      <c r="BQ339" s="24"/>
      <c r="BR339" s="21"/>
      <c r="BS339" s="21"/>
      <c r="BT339" s="23"/>
      <c r="BU339" s="23"/>
      <c r="BV339" s="24"/>
      <c r="BW339" s="25"/>
    </row>
    <row r="340" spans="1:75" s="22" customFormat="1" ht="153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0"/>
      <c r="AI340" s="23"/>
      <c r="AJ340" s="23"/>
      <c r="AK340" s="21"/>
      <c r="AL340" s="196"/>
      <c r="AM340" s="23"/>
      <c r="AN340" s="23"/>
      <c r="AO340" s="23"/>
      <c r="AP340" s="23"/>
      <c r="AQ340" s="21"/>
      <c r="AR340" s="21"/>
      <c r="AS340" s="21"/>
      <c r="AT340" s="21"/>
      <c r="AU340" s="21"/>
      <c r="AV340" s="196"/>
      <c r="AW340" s="29"/>
      <c r="AX340" s="196"/>
      <c r="AY340" s="23"/>
      <c r="AZ340" s="21"/>
      <c r="BA340" s="21"/>
      <c r="BB340" s="21"/>
      <c r="BC340" s="21"/>
      <c r="BD340" s="20"/>
      <c r="BE340" s="23"/>
      <c r="BF340" s="196"/>
      <c r="BG340" s="23"/>
      <c r="BH340" s="20"/>
      <c r="BI340" s="21"/>
      <c r="BJ340" s="21"/>
      <c r="BK340" s="21"/>
      <c r="BL340" s="21"/>
      <c r="BM340" s="21"/>
      <c r="BN340" s="21"/>
      <c r="BO340" s="21"/>
      <c r="BP340" s="21"/>
      <c r="BQ340" s="24"/>
      <c r="BR340" s="21"/>
      <c r="BS340" s="21"/>
      <c r="BT340" s="23"/>
      <c r="BU340" s="23"/>
      <c r="BV340" s="24"/>
      <c r="BW340" s="25"/>
    </row>
    <row r="341" spans="1:75" s="22" customFormat="1" ht="164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6"/>
      <c r="O341" s="28"/>
      <c r="P341" s="18"/>
      <c r="Q341" s="28"/>
      <c r="R341" s="28"/>
      <c r="S341" s="28"/>
      <c r="T341" s="28"/>
      <c r="U341" s="28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0"/>
      <c r="AI341" s="23"/>
      <c r="AJ341" s="23"/>
      <c r="AK341" s="21"/>
      <c r="AL341" s="196"/>
      <c r="AM341" s="23"/>
      <c r="AN341" s="23"/>
      <c r="AO341" s="23"/>
      <c r="AP341" s="23"/>
      <c r="AQ341" s="21"/>
      <c r="AR341" s="21"/>
      <c r="AS341" s="21"/>
      <c r="AT341" s="21"/>
      <c r="AU341" s="21"/>
      <c r="AV341" s="196"/>
      <c r="AW341" s="29"/>
      <c r="AX341" s="196"/>
      <c r="AY341" s="23"/>
      <c r="AZ341" s="21"/>
      <c r="BA341" s="21"/>
      <c r="BB341" s="21"/>
      <c r="BC341" s="21"/>
      <c r="BD341" s="20"/>
      <c r="BE341" s="23"/>
      <c r="BF341" s="196"/>
      <c r="BG341" s="23"/>
      <c r="BH341" s="20"/>
      <c r="BI341" s="21"/>
      <c r="BJ341" s="21"/>
      <c r="BK341" s="21"/>
      <c r="BL341" s="21"/>
      <c r="BM341" s="21"/>
      <c r="BN341" s="21"/>
      <c r="BO341" s="21"/>
      <c r="BP341" s="21"/>
      <c r="BQ341" s="24"/>
      <c r="BR341" s="21"/>
      <c r="BS341" s="21"/>
      <c r="BT341" s="23"/>
      <c r="BU341" s="23"/>
      <c r="BV341" s="24"/>
      <c r="BW341" s="25"/>
    </row>
    <row r="342" spans="1:75" s="22" customFormat="1" ht="389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9"/>
      <c r="P342" s="29"/>
      <c r="Q342" s="29"/>
      <c r="R342" s="29"/>
      <c r="S342" s="29"/>
      <c r="T342" s="29"/>
      <c r="U342" s="29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9"/>
      <c r="AJ342" s="29"/>
      <c r="AK342" s="21"/>
      <c r="AL342" s="196"/>
      <c r="AM342" s="29"/>
      <c r="AN342" s="29"/>
      <c r="AO342" s="29"/>
      <c r="AP342" s="29"/>
      <c r="AQ342" s="21"/>
      <c r="AR342" s="21"/>
      <c r="AS342" s="21"/>
      <c r="AT342" s="21"/>
      <c r="AU342" s="21"/>
      <c r="AV342" s="196"/>
      <c r="AW342" s="29"/>
      <c r="AX342" s="196"/>
      <c r="AY342" s="29"/>
      <c r="AZ342" s="21"/>
      <c r="BA342" s="21"/>
      <c r="BB342" s="21"/>
      <c r="BC342" s="21"/>
      <c r="BD342" s="20"/>
      <c r="BE342" s="23"/>
      <c r="BF342" s="196"/>
      <c r="BG342" s="29"/>
      <c r="BH342" s="29"/>
      <c r="BI342" s="21"/>
      <c r="BJ342" s="21"/>
      <c r="BK342" s="21"/>
      <c r="BL342" s="21"/>
      <c r="BM342" s="21"/>
      <c r="BN342" s="21"/>
      <c r="BO342" s="21"/>
      <c r="BP342" s="21"/>
      <c r="BQ342" s="24"/>
      <c r="BR342" s="21"/>
      <c r="BS342" s="21"/>
      <c r="BT342" s="23"/>
      <c r="BU342" s="23"/>
      <c r="BV342" s="24"/>
      <c r="BW342" s="25"/>
    </row>
    <row r="343" spans="1:75" s="22" customFormat="1" ht="121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9"/>
      <c r="P343" s="29"/>
      <c r="Q343" s="29"/>
      <c r="R343" s="29"/>
      <c r="S343" s="29"/>
      <c r="T343" s="29"/>
      <c r="U343" s="29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0"/>
      <c r="AI343" s="23"/>
      <c r="AJ343" s="23"/>
      <c r="AK343" s="21"/>
      <c r="AL343" s="196"/>
      <c r="AM343" s="23"/>
      <c r="AN343" s="23"/>
      <c r="AO343" s="23"/>
      <c r="AP343" s="23"/>
      <c r="AQ343" s="21"/>
      <c r="AR343" s="21"/>
      <c r="AS343" s="21"/>
      <c r="AT343" s="21"/>
      <c r="AU343" s="21"/>
      <c r="AV343" s="196"/>
      <c r="AW343" s="23"/>
      <c r="AX343" s="196"/>
      <c r="AY343" s="23"/>
      <c r="AZ343" s="21"/>
      <c r="BA343" s="21"/>
      <c r="BB343" s="21"/>
      <c r="BC343" s="21"/>
      <c r="BD343" s="20"/>
      <c r="BE343" s="23"/>
      <c r="BF343" s="196"/>
      <c r="BG343" s="23"/>
      <c r="BH343" s="23"/>
      <c r="BI343" s="21"/>
      <c r="BJ343" s="21"/>
      <c r="BK343" s="21"/>
      <c r="BL343" s="21"/>
      <c r="BM343" s="21"/>
      <c r="BN343" s="21"/>
      <c r="BO343" s="21"/>
      <c r="BP343" s="21"/>
      <c r="BQ343" s="24"/>
      <c r="BR343" s="21"/>
      <c r="BS343" s="21"/>
      <c r="BT343" s="23"/>
      <c r="BU343" s="23"/>
      <c r="BV343" s="24"/>
      <c r="BW343" s="25"/>
    </row>
    <row r="344" spans="1:75" s="22" customFormat="1" ht="121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3"/>
      <c r="AJ344" s="23"/>
      <c r="AK344" s="21"/>
      <c r="AL344" s="196"/>
      <c r="AM344" s="23"/>
      <c r="AN344" s="23"/>
      <c r="AO344" s="23"/>
      <c r="AP344" s="23"/>
      <c r="AQ344" s="21"/>
      <c r="AR344" s="21"/>
      <c r="AS344" s="21"/>
      <c r="AT344" s="21"/>
      <c r="AU344" s="21"/>
      <c r="AV344" s="196"/>
      <c r="AW344" s="23"/>
      <c r="AX344" s="196"/>
      <c r="AY344" s="23"/>
      <c r="AZ344" s="21"/>
      <c r="BA344" s="21"/>
      <c r="BB344" s="21"/>
      <c r="BC344" s="21"/>
      <c r="BD344" s="20"/>
      <c r="BE344" s="23"/>
      <c r="BF344" s="196"/>
      <c r="BG344" s="23"/>
      <c r="BH344" s="23"/>
      <c r="BI344" s="21"/>
      <c r="BJ344" s="21"/>
      <c r="BK344" s="21"/>
      <c r="BL344" s="21"/>
      <c r="BM344" s="21"/>
      <c r="BN344" s="21"/>
      <c r="BO344" s="21"/>
      <c r="BP344" s="21"/>
      <c r="BQ344" s="24"/>
      <c r="BR344" s="21"/>
      <c r="BS344" s="21"/>
      <c r="BT344" s="23"/>
      <c r="BU344" s="23"/>
      <c r="BV344" s="24"/>
      <c r="BW344" s="25"/>
    </row>
    <row r="345" spans="1:75" s="22" customFormat="1" ht="121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3"/>
      <c r="AJ345" s="23"/>
      <c r="AK345" s="21"/>
      <c r="AL345" s="196"/>
      <c r="AM345" s="23"/>
      <c r="AN345" s="23"/>
      <c r="AO345" s="23"/>
      <c r="AP345" s="23"/>
      <c r="AQ345" s="21"/>
      <c r="AR345" s="21"/>
      <c r="AS345" s="21"/>
      <c r="AT345" s="21"/>
      <c r="AU345" s="21"/>
      <c r="AV345" s="196"/>
      <c r="AW345" s="23"/>
      <c r="AX345" s="196"/>
      <c r="AY345" s="23"/>
      <c r="AZ345" s="21"/>
      <c r="BA345" s="21"/>
      <c r="BB345" s="21"/>
      <c r="BC345" s="21"/>
      <c r="BD345" s="20"/>
      <c r="BE345" s="23"/>
      <c r="BF345" s="196"/>
      <c r="BG345" s="23"/>
      <c r="BH345" s="23"/>
      <c r="BI345" s="21"/>
      <c r="BJ345" s="21"/>
      <c r="BK345" s="21"/>
      <c r="BL345" s="21"/>
      <c r="BM345" s="21"/>
      <c r="BN345" s="21"/>
      <c r="BO345" s="21"/>
      <c r="BP345" s="21"/>
      <c r="BQ345" s="24"/>
      <c r="BR345" s="21"/>
      <c r="BS345" s="21"/>
      <c r="BT345" s="23"/>
      <c r="BU345" s="23"/>
      <c r="BV345" s="24"/>
      <c r="BW345" s="25"/>
    </row>
    <row r="346" spans="1:75" s="22" customFormat="1" ht="121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0"/>
      <c r="AI346" s="23"/>
      <c r="AJ346" s="23"/>
      <c r="AK346" s="21"/>
      <c r="AL346" s="196"/>
      <c r="AM346" s="23"/>
      <c r="AN346" s="23"/>
      <c r="AO346" s="23"/>
      <c r="AP346" s="23"/>
      <c r="AQ346" s="21"/>
      <c r="AR346" s="21"/>
      <c r="AS346" s="21"/>
      <c r="AT346" s="21"/>
      <c r="AU346" s="21"/>
      <c r="AV346" s="196"/>
      <c r="AW346" s="23"/>
      <c r="AX346" s="196"/>
      <c r="AY346" s="23"/>
      <c r="AZ346" s="21"/>
      <c r="BA346" s="21"/>
      <c r="BB346" s="21"/>
      <c r="BC346" s="21"/>
      <c r="BD346" s="20"/>
      <c r="BE346" s="23"/>
      <c r="BF346" s="196"/>
      <c r="BG346" s="23"/>
      <c r="BH346" s="23"/>
      <c r="BI346" s="21"/>
      <c r="BJ346" s="21"/>
      <c r="BK346" s="21"/>
      <c r="BL346" s="21"/>
      <c r="BM346" s="21"/>
      <c r="BN346" s="21"/>
      <c r="BO346" s="21"/>
      <c r="BP346" s="21"/>
      <c r="BQ346" s="24"/>
      <c r="BR346" s="21"/>
      <c r="BS346" s="21"/>
      <c r="BT346" s="23"/>
      <c r="BU346" s="23"/>
      <c r="BV346" s="24"/>
      <c r="BW346" s="25"/>
    </row>
    <row r="347" spans="1:75" s="22" customFormat="1" ht="121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0"/>
      <c r="AI347" s="23"/>
      <c r="AJ347" s="23"/>
      <c r="AK347" s="21"/>
      <c r="AL347" s="196"/>
      <c r="AM347" s="23"/>
      <c r="AN347" s="23"/>
      <c r="AO347" s="23"/>
      <c r="AP347" s="23"/>
      <c r="AQ347" s="21"/>
      <c r="AR347" s="21"/>
      <c r="AS347" s="21"/>
      <c r="AT347" s="21"/>
      <c r="AU347" s="21"/>
      <c r="AV347" s="196"/>
      <c r="AW347" s="23"/>
      <c r="AX347" s="196"/>
      <c r="AY347" s="23"/>
      <c r="AZ347" s="21"/>
      <c r="BA347" s="21"/>
      <c r="BB347" s="21"/>
      <c r="BC347" s="21"/>
      <c r="BD347" s="20"/>
      <c r="BE347" s="23"/>
      <c r="BF347" s="196"/>
      <c r="BG347" s="23"/>
      <c r="BH347" s="23"/>
      <c r="BI347" s="21"/>
      <c r="BJ347" s="21"/>
      <c r="BK347" s="21"/>
      <c r="BL347" s="21"/>
      <c r="BM347" s="21"/>
      <c r="BN347" s="21"/>
      <c r="BO347" s="21"/>
      <c r="BP347" s="21"/>
      <c r="BQ347" s="24"/>
      <c r="BR347" s="21"/>
      <c r="BS347" s="21"/>
      <c r="BT347" s="23"/>
      <c r="BU347" s="23"/>
      <c r="BV347" s="24"/>
      <c r="BW347" s="25"/>
    </row>
    <row r="348" spans="1:75" s="22" customFormat="1" ht="409.6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21"/>
      <c r="AU348" s="21"/>
      <c r="AV348" s="181"/>
      <c r="AW348" s="21"/>
      <c r="AX348" s="181"/>
      <c r="AY348" s="21"/>
      <c r="AZ348" s="21"/>
      <c r="BA348" s="21"/>
      <c r="BB348" s="21"/>
      <c r="BC348" s="21"/>
      <c r="BD348" s="20"/>
      <c r="BE348" s="23"/>
      <c r="BF348" s="196"/>
      <c r="BG348" s="23"/>
      <c r="BH348" s="20"/>
      <c r="BI348" s="21"/>
      <c r="BJ348" s="21"/>
      <c r="BK348" s="21"/>
      <c r="BL348" s="21"/>
      <c r="BM348" s="21"/>
      <c r="BN348" s="21"/>
      <c r="BO348" s="21"/>
      <c r="BP348" s="21"/>
      <c r="BQ348" s="24"/>
      <c r="BR348" s="21"/>
      <c r="BS348" s="21"/>
      <c r="BT348" s="23"/>
      <c r="BU348" s="23"/>
      <c r="BV348" s="24"/>
      <c r="BW348" s="25"/>
    </row>
    <row r="349" spans="1:75" s="22" customFormat="1" ht="409.6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196"/>
      <c r="O349" s="63"/>
      <c r="P349" s="63"/>
      <c r="Q349" s="63"/>
      <c r="R349" s="63"/>
      <c r="S349" s="63"/>
      <c r="T349" s="63"/>
      <c r="U349" s="6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21"/>
      <c r="AU349" s="21"/>
      <c r="AV349" s="181"/>
      <c r="AW349" s="21"/>
      <c r="AX349" s="181"/>
      <c r="AY349" s="21"/>
      <c r="AZ349" s="21"/>
      <c r="BA349" s="21"/>
      <c r="BB349" s="21"/>
      <c r="BC349" s="21"/>
      <c r="BD349" s="20"/>
      <c r="BE349" s="23"/>
      <c r="BF349" s="196"/>
      <c r="BG349" s="23"/>
      <c r="BH349" s="20"/>
      <c r="BI349" s="21"/>
      <c r="BJ349" s="21"/>
      <c r="BK349" s="21"/>
      <c r="BL349" s="21"/>
      <c r="BM349" s="21"/>
      <c r="BN349" s="21"/>
      <c r="BO349" s="21"/>
      <c r="BP349" s="21"/>
      <c r="BQ349" s="24"/>
      <c r="BR349" s="21"/>
      <c r="BS349" s="21"/>
      <c r="BT349" s="23"/>
      <c r="BU349" s="23"/>
      <c r="BV349" s="24"/>
      <c r="BW349" s="25"/>
    </row>
    <row r="350" spans="1:75" s="22" customFormat="1" ht="409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21"/>
      <c r="AU350" s="21"/>
      <c r="AV350" s="181"/>
      <c r="AW350" s="21"/>
      <c r="AX350" s="181"/>
      <c r="AY350" s="21"/>
      <c r="AZ350" s="21"/>
      <c r="BA350" s="21"/>
      <c r="BB350" s="21"/>
      <c r="BC350" s="21"/>
      <c r="BD350" s="20"/>
      <c r="BE350" s="23"/>
      <c r="BF350" s="196"/>
      <c r="BG350" s="29"/>
      <c r="BH350" s="29"/>
      <c r="BI350" s="21"/>
      <c r="BJ350" s="21"/>
      <c r="BK350" s="21"/>
      <c r="BL350" s="21"/>
      <c r="BM350" s="21"/>
      <c r="BN350" s="21"/>
      <c r="BO350" s="21"/>
      <c r="BP350" s="21"/>
      <c r="BQ350" s="24"/>
      <c r="BR350" s="21"/>
      <c r="BS350" s="21"/>
      <c r="BT350" s="23"/>
      <c r="BU350" s="23"/>
      <c r="BV350" s="24"/>
      <c r="BW350" s="25"/>
    </row>
    <row r="351" spans="1:75" s="22" customFormat="1" ht="409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1"/>
      <c r="BE351" s="21"/>
      <c r="BF351" s="196"/>
      <c r="BG351" s="20"/>
      <c r="BH351" s="20"/>
      <c r="BI351" s="20"/>
      <c r="BJ351" s="20"/>
      <c r="BK351" s="23"/>
      <c r="BL351" s="20"/>
      <c r="BM351" s="20"/>
      <c r="BN351" s="23"/>
      <c r="BO351" s="21"/>
      <c r="BP351" s="21"/>
      <c r="BQ351" s="24"/>
      <c r="BR351" s="21"/>
      <c r="BS351" s="21"/>
      <c r="BT351" s="23"/>
      <c r="BU351" s="23"/>
      <c r="BV351" s="24"/>
      <c r="BW351" s="25"/>
    </row>
    <row r="352" spans="1:75" s="22" customFormat="1" ht="171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1"/>
      <c r="BE352" s="21"/>
      <c r="BF352" s="196"/>
      <c r="BG352" s="196"/>
      <c r="BH352" s="20"/>
      <c r="BI352" s="20"/>
      <c r="BJ352" s="20"/>
      <c r="BK352" s="23"/>
      <c r="BL352" s="20"/>
      <c r="BM352" s="20"/>
      <c r="BN352" s="23"/>
      <c r="BO352" s="21"/>
      <c r="BP352" s="21"/>
      <c r="BQ352" s="24"/>
      <c r="BR352" s="21"/>
      <c r="BS352" s="21"/>
      <c r="BT352" s="23"/>
      <c r="BU352" s="23"/>
      <c r="BV352" s="24"/>
      <c r="BW352" s="25"/>
    </row>
    <row r="353" spans="1:75" s="22" customFormat="1" ht="251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196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0"/>
      <c r="AI353" s="23"/>
      <c r="AJ353" s="23"/>
      <c r="AK353" s="21"/>
      <c r="AL353" s="196"/>
      <c r="AM353" s="23"/>
      <c r="AN353" s="23"/>
      <c r="AO353" s="23"/>
      <c r="AP353" s="23"/>
      <c r="AQ353" s="21"/>
      <c r="AR353" s="21"/>
      <c r="AS353" s="21"/>
      <c r="AT353" s="21"/>
      <c r="AU353" s="21"/>
      <c r="AV353" s="196"/>
      <c r="AW353" s="23"/>
      <c r="AX353" s="196"/>
      <c r="AY353" s="23"/>
      <c r="AZ353" s="21"/>
      <c r="BA353" s="21"/>
      <c r="BB353" s="21"/>
      <c r="BC353" s="21"/>
      <c r="BD353" s="20"/>
      <c r="BE353" s="23"/>
      <c r="BF353" s="196"/>
      <c r="BG353" s="23"/>
      <c r="BH353" s="23"/>
      <c r="BI353" s="21"/>
      <c r="BJ353" s="21"/>
      <c r="BK353" s="21"/>
      <c r="BL353" s="21"/>
      <c r="BM353" s="21"/>
      <c r="BN353" s="21"/>
      <c r="BO353" s="21"/>
      <c r="BP353" s="21"/>
      <c r="BQ353" s="24"/>
      <c r="BR353" s="21"/>
      <c r="BS353" s="21"/>
      <c r="BT353" s="23"/>
      <c r="BU353" s="23"/>
      <c r="BV353" s="24"/>
      <c r="BW353" s="25"/>
    </row>
    <row r="354" spans="1:75" s="22" customFormat="1" ht="409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0"/>
      <c r="AI354" s="23"/>
      <c r="AJ354" s="23"/>
      <c r="AK354" s="21"/>
      <c r="AL354" s="196"/>
      <c r="AM354" s="23"/>
      <c r="AN354" s="23"/>
      <c r="AO354" s="23"/>
      <c r="AP354" s="23"/>
      <c r="AQ354" s="21"/>
      <c r="AR354" s="21"/>
      <c r="AS354" s="21"/>
      <c r="AT354" s="21"/>
      <c r="AU354" s="21"/>
      <c r="AV354" s="196"/>
      <c r="AW354" s="23"/>
      <c r="AX354" s="196"/>
      <c r="AY354" s="23"/>
      <c r="AZ354" s="21"/>
      <c r="BA354" s="21"/>
      <c r="BB354" s="21"/>
      <c r="BC354" s="21"/>
      <c r="BD354" s="20"/>
      <c r="BE354" s="23"/>
      <c r="BF354" s="196"/>
      <c r="BG354" s="23"/>
      <c r="BH354" s="23"/>
      <c r="BI354" s="21"/>
      <c r="BJ354" s="21"/>
      <c r="BK354" s="21"/>
      <c r="BL354" s="21"/>
      <c r="BM354" s="21"/>
      <c r="BN354" s="21"/>
      <c r="BO354" s="21"/>
      <c r="BP354" s="21"/>
      <c r="BQ354" s="24"/>
      <c r="BR354" s="21"/>
      <c r="BS354" s="21"/>
      <c r="BT354" s="23"/>
      <c r="BU354" s="23"/>
      <c r="BV354" s="24"/>
      <c r="BW354" s="25"/>
    </row>
    <row r="355" spans="1:75" s="22" customFormat="1" ht="209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6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0"/>
      <c r="AI355" s="23"/>
      <c r="AJ355" s="23"/>
      <c r="AK355" s="21"/>
      <c r="AL355" s="196"/>
      <c r="AM355" s="23"/>
      <c r="AN355" s="23"/>
      <c r="AO355" s="23"/>
      <c r="AP355" s="23"/>
      <c r="AQ355" s="21"/>
      <c r="AR355" s="21"/>
      <c r="AS355" s="21"/>
      <c r="AT355" s="21"/>
      <c r="AU355" s="21"/>
      <c r="AV355" s="196"/>
      <c r="AW355" s="23"/>
      <c r="AX355" s="196"/>
      <c r="AY355" s="23"/>
      <c r="AZ355" s="21"/>
      <c r="BA355" s="21"/>
      <c r="BB355" s="21"/>
      <c r="BC355" s="21"/>
      <c r="BD355" s="20"/>
      <c r="BE355" s="23"/>
      <c r="BF355" s="196"/>
      <c r="BG355" s="23"/>
      <c r="BH355" s="23"/>
      <c r="BI355" s="21"/>
      <c r="BJ355" s="21"/>
      <c r="BK355" s="21"/>
      <c r="BL355" s="21"/>
      <c r="BM355" s="21"/>
      <c r="BN355" s="21"/>
      <c r="BO355" s="21"/>
      <c r="BP355" s="21"/>
      <c r="BQ355" s="24"/>
      <c r="BR355" s="21"/>
      <c r="BS355" s="21"/>
      <c r="BT355" s="23"/>
      <c r="BU355" s="23"/>
      <c r="BV355" s="24"/>
      <c r="BW355" s="25"/>
    </row>
    <row r="356" spans="1:75" s="22" customFormat="1" ht="198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196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21"/>
      <c r="AU356" s="21"/>
      <c r="AV356" s="181"/>
      <c r="AW356" s="21"/>
      <c r="AX356" s="181"/>
      <c r="AY356" s="21"/>
      <c r="AZ356" s="21"/>
      <c r="BA356" s="21"/>
      <c r="BB356" s="21"/>
      <c r="BC356" s="21"/>
      <c r="BD356" s="20"/>
      <c r="BE356" s="23"/>
      <c r="BF356" s="196"/>
      <c r="BG356" s="23"/>
      <c r="BH356" s="20"/>
      <c r="BI356" s="21"/>
      <c r="BJ356" s="21"/>
      <c r="BK356" s="21"/>
      <c r="BL356" s="21"/>
      <c r="BM356" s="21"/>
      <c r="BN356" s="21"/>
      <c r="BO356" s="21"/>
      <c r="BP356" s="21"/>
      <c r="BQ356" s="24"/>
      <c r="BR356" s="21"/>
      <c r="BS356" s="21"/>
      <c r="BT356" s="23"/>
      <c r="BU356" s="23"/>
      <c r="BV356" s="24"/>
      <c r="BW356" s="25"/>
    </row>
    <row r="357" spans="1:75" s="22" customFormat="1" ht="408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6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21"/>
      <c r="AU357" s="21"/>
      <c r="AV357" s="181"/>
      <c r="AW357" s="21"/>
      <c r="AX357" s="181"/>
      <c r="AY357" s="21"/>
      <c r="AZ357" s="21"/>
      <c r="BA357" s="21"/>
      <c r="BB357" s="21"/>
      <c r="BC357" s="21"/>
      <c r="BD357" s="20"/>
      <c r="BE357" s="23"/>
      <c r="BF357" s="196"/>
      <c r="BG357" s="23"/>
      <c r="BH357" s="20"/>
      <c r="BI357" s="21"/>
      <c r="BJ357" s="21"/>
      <c r="BK357" s="21"/>
      <c r="BL357" s="21"/>
      <c r="BM357" s="21"/>
      <c r="BN357" s="21"/>
      <c r="BO357" s="21"/>
      <c r="BP357" s="21"/>
      <c r="BQ357" s="24"/>
      <c r="BR357" s="21"/>
      <c r="BS357" s="21"/>
      <c r="BT357" s="23"/>
      <c r="BU357" s="23"/>
      <c r="BV357" s="24"/>
      <c r="BW357" s="25"/>
    </row>
    <row r="358" spans="1:75" s="22" customFormat="1" ht="254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196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21"/>
      <c r="AU358" s="21"/>
      <c r="AV358" s="181"/>
      <c r="AW358" s="21"/>
      <c r="AX358" s="181"/>
      <c r="AY358" s="21"/>
      <c r="AZ358" s="21"/>
      <c r="BA358" s="21"/>
      <c r="BB358" s="21"/>
      <c r="BC358" s="21"/>
      <c r="BD358" s="20"/>
      <c r="BE358" s="23"/>
      <c r="BF358" s="196"/>
      <c r="BG358" s="23"/>
      <c r="BH358" s="20"/>
      <c r="BI358" s="21"/>
      <c r="BJ358" s="21"/>
      <c r="BK358" s="21"/>
      <c r="BL358" s="21"/>
      <c r="BM358" s="21"/>
      <c r="BN358" s="21"/>
      <c r="BO358" s="21"/>
      <c r="BP358" s="21"/>
      <c r="BQ358" s="24"/>
      <c r="BR358" s="21"/>
      <c r="BS358" s="21"/>
      <c r="BT358" s="23"/>
      <c r="BU358" s="23"/>
      <c r="BV358" s="24"/>
      <c r="BW358" s="25"/>
    </row>
    <row r="359" spans="1:75" s="22" customFormat="1" ht="26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9"/>
      <c r="P359" s="29"/>
      <c r="Q359" s="29"/>
      <c r="R359" s="29"/>
      <c r="S359" s="29"/>
      <c r="T359" s="29"/>
      <c r="U359" s="29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21"/>
      <c r="AU359" s="21"/>
      <c r="AV359" s="181"/>
      <c r="AW359" s="21"/>
      <c r="AX359" s="181"/>
      <c r="AY359" s="21"/>
      <c r="AZ359" s="21"/>
      <c r="BA359" s="21"/>
      <c r="BB359" s="21"/>
      <c r="BC359" s="21"/>
      <c r="BD359" s="20"/>
      <c r="BE359" s="23"/>
      <c r="BF359" s="196"/>
      <c r="BG359" s="23"/>
      <c r="BH359" s="20"/>
      <c r="BI359" s="21"/>
      <c r="BJ359" s="21"/>
      <c r="BK359" s="21"/>
      <c r="BL359" s="21"/>
      <c r="BM359" s="21"/>
      <c r="BN359" s="21"/>
      <c r="BO359" s="21"/>
      <c r="BP359" s="21"/>
      <c r="BQ359" s="24"/>
      <c r="BR359" s="21"/>
      <c r="BS359" s="21"/>
      <c r="BT359" s="23"/>
      <c r="BU359" s="23"/>
      <c r="BV359" s="24"/>
      <c r="BW359" s="25"/>
    </row>
    <row r="360" spans="1:75" s="22" customFormat="1" ht="149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21"/>
      <c r="AU360" s="21"/>
      <c r="AV360" s="181"/>
      <c r="AW360" s="21"/>
      <c r="AX360" s="181"/>
      <c r="AY360" s="21"/>
      <c r="AZ360" s="21"/>
      <c r="BA360" s="21"/>
      <c r="BB360" s="21"/>
      <c r="BC360" s="21"/>
      <c r="BD360" s="20"/>
      <c r="BE360" s="23"/>
      <c r="BF360" s="196"/>
      <c r="BG360" s="23"/>
      <c r="BH360" s="20"/>
      <c r="BI360" s="21"/>
      <c r="BJ360" s="21"/>
      <c r="BK360" s="21"/>
      <c r="BL360" s="21"/>
      <c r="BM360" s="21"/>
      <c r="BN360" s="21"/>
      <c r="BO360" s="21"/>
      <c r="BP360" s="21"/>
      <c r="BQ360" s="24"/>
      <c r="BR360" s="21"/>
      <c r="BS360" s="21"/>
      <c r="BT360" s="23"/>
      <c r="BU360" s="23"/>
      <c r="BV360" s="24"/>
      <c r="BW360" s="25"/>
    </row>
    <row r="361" spans="1:75" s="22" customFormat="1" ht="149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6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21"/>
      <c r="AU361" s="21"/>
      <c r="AV361" s="181"/>
      <c r="AW361" s="21"/>
      <c r="AX361" s="181"/>
      <c r="AY361" s="21"/>
      <c r="AZ361" s="21"/>
      <c r="BA361" s="21"/>
      <c r="BB361" s="21"/>
      <c r="BC361" s="21"/>
      <c r="BD361" s="20"/>
      <c r="BE361" s="23"/>
      <c r="BF361" s="196"/>
      <c r="BG361" s="23"/>
      <c r="BH361" s="20"/>
      <c r="BI361" s="21"/>
      <c r="BJ361" s="21"/>
      <c r="BK361" s="21"/>
      <c r="BL361" s="21"/>
      <c r="BM361" s="21"/>
      <c r="BN361" s="21"/>
      <c r="BO361" s="21"/>
      <c r="BP361" s="21"/>
      <c r="BQ361" s="24"/>
      <c r="BR361" s="21"/>
      <c r="BS361" s="21"/>
      <c r="BT361" s="23"/>
      <c r="BU361" s="23"/>
      <c r="BV361" s="24"/>
      <c r="BW361" s="25"/>
    </row>
    <row r="362" spans="1:75" s="22" customFormat="1" ht="149.2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6"/>
      <c r="O362" s="23"/>
      <c r="P362" s="23"/>
      <c r="Q362" s="23"/>
      <c r="R362" s="23"/>
      <c r="S362" s="23"/>
      <c r="T362" s="23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21"/>
      <c r="AU362" s="21"/>
      <c r="AV362" s="181"/>
      <c r="AW362" s="21"/>
      <c r="AX362" s="181"/>
      <c r="AY362" s="21"/>
      <c r="AZ362" s="21"/>
      <c r="BA362" s="21"/>
      <c r="BB362" s="21"/>
      <c r="BC362" s="21"/>
      <c r="BD362" s="20"/>
      <c r="BE362" s="23"/>
      <c r="BF362" s="196"/>
      <c r="BG362" s="23"/>
      <c r="BH362" s="20"/>
      <c r="BI362" s="21"/>
      <c r="BJ362" s="21"/>
      <c r="BK362" s="21"/>
      <c r="BL362" s="21"/>
      <c r="BM362" s="21"/>
      <c r="BN362" s="21"/>
      <c r="BO362" s="21"/>
      <c r="BP362" s="21"/>
      <c r="BQ362" s="24"/>
      <c r="BR362" s="21"/>
      <c r="BS362" s="21"/>
      <c r="BT362" s="23"/>
      <c r="BU362" s="23"/>
      <c r="BV362" s="24"/>
      <c r="BW362" s="25"/>
    </row>
    <row r="363" spans="1:75" s="22" customFormat="1" ht="149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6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21"/>
      <c r="AU363" s="21"/>
      <c r="AV363" s="181"/>
      <c r="AW363" s="21"/>
      <c r="AX363" s="181"/>
      <c r="AY363" s="21"/>
      <c r="AZ363" s="21"/>
      <c r="BA363" s="21"/>
      <c r="BB363" s="21"/>
      <c r="BC363" s="21"/>
      <c r="BD363" s="20"/>
      <c r="BE363" s="23"/>
      <c r="BF363" s="196"/>
      <c r="BG363" s="23"/>
      <c r="BH363" s="20"/>
      <c r="BI363" s="21"/>
      <c r="BJ363" s="21"/>
      <c r="BK363" s="21"/>
      <c r="BL363" s="21"/>
      <c r="BM363" s="21"/>
      <c r="BN363" s="21"/>
      <c r="BO363" s="21"/>
      <c r="BP363" s="21"/>
      <c r="BQ363" s="24"/>
      <c r="BR363" s="21"/>
      <c r="BS363" s="21"/>
      <c r="BT363" s="23"/>
      <c r="BU363" s="23"/>
      <c r="BV363" s="24"/>
      <c r="BW363" s="25"/>
    </row>
    <row r="364" spans="1:75" s="22" customFormat="1" ht="149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6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21"/>
      <c r="AU364" s="21"/>
      <c r="AV364" s="181"/>
      <c r="AW364" s="21"/>
      <c r="AX364" s="181"/>
      <c r="AY364" s="21"/>
      <c r="AZ364" s="21"/>
      <c r="BA364" s="21"/>
      <c r="BB364" s="21"/>
      <c r="BC364" s="21"/>
      <c r="BD364" s="20"/>
      <c r="BE364" s="23"/>
      <c r="BF364" s="196"/>
      <c r="BG364" s="23"/>
      <c r="BH364" s="20"/>
      <c r="BI364" s="21"/>
      <c r="BJ364" s="21"/>
      <c r="BK364" s="21"/>
      <c r="BL364" s="21"/>
      <c r="BM364" s="21"/>
      <c r="BN364" s="21"/>
      <c r="BO364" s="21"/>
      <c r="BP364" s="21"/>
      <c r="BQ364" s="24"/>
      <c r="BR364" s="21"/>
      <c r="BS364" s="21"/>
      <c r="BT364" s="23"/>
      <c r="BU364" s="23"/>
      <c r="BV364" s="24"/>
      <c r="BW364" s="25"/>
    </row>
    <row r="365" spans="1:75" s="22" customFormat="1" ht="267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21"/>
      <c r="AU365" s="21"/>
      <c r="AV365" s="181"/>
      <c r="AW365" s="21"/>
      <c r="AX365" s="181"/>
      <c r="AY365" s="21"/>
      <c r="AZ365" s="21"/>
      <c r="BA365" s="21"/>
      <c r="BB365" s="21"/>
      <c r="BC365" s="21"/>
      <c r="BD365" s="20"/>
      <c r="BE365" s="23"/>
      <c r="BF365" s="196"/>
      <c r="BG365" s="23"/>
      <c r="BH365" s="23"/>
      <c r="BI365" s="21"/>
      <c r="BJ365" s="21"/>
      <c r="BK365" s="21"/>
      <c r="BL365" s="20"/>
      <c r="BM365" s="23"/>
      <c r="BN365" s="23"/>
      <c r="BO365" s="21"/>
      <c r="BP365" s="21"/>
      <c r="BQ365" s="24"/>
      <c r="BR365" s="21"/>
      <c r="BS365" s="21"/>
      <c r="BT365" s="23"/>
      <c r="BU365" s="23"/>
      <c r="BV365" s="24"/>
      <c r="BW365" s="25"/>
    </row>
    <row r="366" spans="1:75" s="22" customFormat="1" ht="15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21"/>
      <c r="AU366" s="21"/>
      <c r="AV366" s="181"/>
      <c r="AW366" s="21"/>
      <c r="AX366" s="181"/>
      <c r="AY366" s="21"/>
      <c r="AZ366" s="21"/>
      <c r="BA366" s="21"/>
      <c r="BB366" s="21"/>
      <c r="BC366" s="21"/>
      <c r="BD366" s="20"/>
      <c r="BE366" s="23"/>
      <c r="BF366" s="196"/>
      <c r="BG366" s="63"/>
      <c r="BH366" s="29"/>
      <c r="BI366" s="21"/>
      <c r="BJ366" s="21"/>
      <c r="BK366" s="21"/>
      <c r="BL366" s="21"/>
      <c r="BM366" s="21"/>
      <c r="BN366" s="21"/>
      <c r="BO366" s="21"/>
      <c r="BP366" s="21"/>
      <c r="BQ366" s="24"/>
      <c r="BR366" s="21"/>
      <c r="BS366" s="21"/>
      <c r="BT366" s="23"/>
      <c r="BU366" s="23"/>
      <c r="BV366" s="24"/>
      <c r="BW366" s="25"/>
    </row>
    <row r="367" spans="1:75" s="22" customFormat="1" ht="144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21"/>
      <c r="AU367" s="21"/>
      <c r="AV367" s="181"/>
      <c r="AW367" s="21"/>
      <c r="AX367" s="181"/>
      <c r="AY367" s="21"/>
      <c r="AZ367" s="21"/>
      <c r="BA367" s="21"/>
      <c r="BB367" s="21"/>
      <c r="BC367" s="21"/>
      <c r="BD367" s="20"/>
      <c r="BE367" s="23"/>
      <c r="BF367" s="196"/>
      <c r="BG367" s="63"/>
      <c r="BH367" s="29"/>
      <c r="BI367" s="21"/>
      <c r="BJ367" s="21"/>
      <c r="BK367" s="21"/>
      <c r="BL367" s="21"/>
      <c r="BM367" s="21"/>
      <c r="BN367" s="21"/>
      <c r="BO367" s="21"/>
      <c r="BP367" s="21"/>
      <c r="BQ367" s="24"/>
      <c r="BR367" s="21"/>
      <c r="BS367" s="21"/>
      <c r="BT367" s="23"/>
      <c r="BU367" s="23"/>
      <c r="BV367" s="24"/>
      <c r="BW367" s="25"/>
    </row>
    <row r="368" spans="1:75" s="22" customFormat="1" ht="409.6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21"/>
      <c r="AU368" s="21"/>
      <c r="AV368" s="181"/>
      <c r="AW368" s="21"/>
      <c r="AX368" s="181"/>
      <c r="AY368" s="21"/>
      <c r="AZ368" s="21"/>
      <c r="BA368" s="21"/>
      <c r="BB368" s="21"/>
      <c r="BC368" s="21"/>
      <c r="BD368" s="20"/>
      <c r="BE368" s="20"/>
      <c r="BF368" s="20"/>
      <c r="BG368" s="23"/>
      <c r="BH368" s="20"/>
      <c r="BI368" s="21"/>
      <c r="BJ368" s="21"/>
      <c r="BK368" s="21"/>
      <c r="BL368" s="21"/>
      <c r="BM368" s="21"/>
      <c r="BN368" s="21"/>
      <c r="BO368" s="21"/>
      <c r="BP368" s="21"/>
      <c r="BQ368" s="24"/>
      <c r="BR368" s="21"/>
      <c r="BS368" s="21"/>
      <c r="BT368" s="23"/>
      <c r="BU368" s="23"/>
      <c r="BV368" s="24"/>
      <c r="BW368" s="25"/>
    </row>
    <row r="369" spans="1:75" s="22" customFormat="1" ht="252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21"/>
      <c r="AU369" s="21"/>
      <c r="AV369" s="181"/>
      <c r="AW369" s="21"/>
      <c r="AX369" s="181"/>
      <c r="AY369" s="21"/>
      <c r="AZ369" s="21"/>
      <c r="BA369" s="21"/>
      <c r="BB369" s="21"/>
      <c r="BC369" s="21"/>
      <c r="BD369" s="20"/>
      <c r="BE369" s="23"/>
      <c r="BF369" s="196"/>
      <c r="BG369" s="23"/>
      <c r="BH369" s="20"/>
      <c r="BI369" s="21"/>
      <c r="BJ369" s="21"/>
      <c r="BK369" s="21"/>
      <c r="BL369" s="21"/>
      <c r="BM369" s="21"/>
      <c r="BN369" s="21"/>
      <c r="BO369" s="21"/>
      <c r="BP369" s="21"/>
      <c r="BQ369" s="24"/>
      <c r="BR369" s="21"/>
      <c r="BS369" s="21"/>
      <c r="BT369" s="23"/>
      <c r="BU369" s="23"/>
      <c r="BV369" s="24"/>
      <c r="BW369" s="25"/>
    </row>
    <row r="370" spans="1:75" s="22" customFormat="1" ht="220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21"/>
      <c r="AU370" s="21"/>
      <c r="AV370" s="181"/>
      <c r="AW370" s="21"/>
      <c r="AX370" s="181"/>
      <c r="AY370" s="21"/>
      <c r="AZ370" s="21"/>
      <c r="BA370" s="21"/>
      <c r="BB370" s="21"/>
      <c r="BC370" s="21"/>
      <c r="BD370" s="20"/>
      <c r="BE370" s="23"/>
      <c r="BF370" s="196"/>
      <c r="BG370" s="29"/>
      <c r="BH370" s="29"/>
      <c r="BI370" s="21"/>
      <c r="BJ370" s="21"/>
      <c r="BK370" s="21"/>
      <c r="BL370" s="21"/>
      <c r="BM370" s="21"/>
      <c r="BN370" s="21"/>
      <c r="BO370" s="21"/>
      <c r="BP370" s="21"/>
      <c r="BQ370" s="24"/>
      <c r="BR370" s="21"/>
      <c r="BS370" s="21"/>
      <c r="BT370" s="23"/>
      <c r="BU370" s="23"/>
      <c r="BV370" s="24"/>
      <c r="BW370" s="25"/>
    </row>
    <row r="371" spans="1:75" s="22" customFormat="1" ht="220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21"/>
      <c r="AU371" s="21"/>
      <c r="AV371" s="181"/>
      <c r="AW371" s="21"/>
      <c r="AX371" s="181"/>
      <c r="AY371" s="21"/>
      <c r="AZ371" s="21"/>
      <c r="BA371" s="21"/>
      <c r="BB371" s="21"/>
      <c r="BC371" s="21"/>
      <c r="BD371" s="20"/>
      <c r="BE371" s="23"/>
      <c r="BF371" s="196"/>
      <c r="BG371" s="20"/>
      <c r="BH371" s="20"/>
      <c r="BI371" s="21"/>
      <c r="BJ371" s="21"/>
      <c r="BK371" s="21"/>
      <c r="BL371" s="21"/>
      <c r="BM371" s="21"/>
      <c r="BN371" s="21"/>
      <c r="BO371" s="21"/>
      <c r="BP371" s="21"/>
      <c r="BQ371" s="24"/>
      <c r="BR371" s="21"/>
      <c r="BS371" s="21"/>
      <c r="BT371" s="23"/>
      <c r="BU371" s="23"/>
      <c r="BV371" s="24"/>
      <c r="BW371" s="25"/>
    </row>
    <row r="372" spans="1:75" s="22" customFormat="1" ht="220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21"/>
      <c r="AU372" s="21"/>
      <c r="AV372" s="181"/>
      <c r="AW372" s="21"/>
      <c r="AX372" s="181"/>
      <c r="AY372" s="21"/>
      <c r="AZ372" s="21"/>
      <c r="BA372" s="21"/>
      <c r="BB372" s="21"/>
      <c r="BC372" s="21"/>
      <c r="BD372" s="20"/>
      <c r="BE372" s="23"/>
      <c r="BF372" s="196"/>
      <c r="BG372" s="23"/>
      <c r="BH372" s="20"/>
      <c r="BI372" s="21"/>
      <c r="BJ372" s="21"/>
      <c r="BK372" s="21"/>
      <c r="BL372" s="21"/>
      <c r="BM372" s="21"/>
      <c r="BN372" s="21"/>
      <c r="BO372" s="21"/>
      <c r="BP372" s="21"/>
      <c r="BQ372" s="24"/>
      <c r="BR372" s="21"/>
      <c r="BS372" s="21"/>
      <c r="BT372" s="23"/>
      <c r="BU372" s="23"/>
      <c r="BV372" s="24"/>
      <c r="BW372" s="25"/>
    </row>
    <row r="373" spans="1:75" s="22" customFormat="1" ht="409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0"/>
      <c r="AI373" s="29"/>
      <c r="AJ373" s="29"/>
      <c r="AK373" s="21"/>
      <c r="AL373" s="196"/>
      <c r="AM373" s="29"/>
      <c r="AN373" s="29"/>
      <c r="AO373" s="29"/>
      <c r="AP373" s="29"/>
      <c r="AQ373" s="21"/>
      <c r="AR373" s="21"/>
      <c r="AS373" s="21"/>
      <c r="AT373" s="21"/>
      <c r="AU373" s="21"/>
      <c r="AV373" s="196"/>
      <c r="AW373" s="29"/>
      <c r="AX373" s="196"/>
      <c r="AY373" s="29"/>
      <c r="AZ373" s="21"/>
      <c r="BA373" s="21"/>
      <c r="BB373" s="21"/>
      <c r="BC373" s="21"/>
      <c r="BD373" s="20"/>
      <c r="BE373" s="23"/>
      <c r="BF373" s="196"/>
      <c r="BG373" s="29"/>
      <c r="BH373" s="29"/>
      <c r="BI373" s="21"/>
      <c r="BJ373" s="21"/>
      <c r="BK373" s="21"/>
      <c r="BL373" s="21"/>
      <c r="BM373" s="21"/>
      <c r="BN373" s="21"/>
      <c r="BO373" s="21"/>
      <c r="BP373" s="21"/>
      <c r="BQ373" s="24"/>
      <c r="BR373" s="21"/>
      <c r="BS373" s="21"/>
      <c r="BT373" s="23"/>
      <c r="BU373" s="23"/>
      <c r="BV373" s="24"/>
      <c r="BW373" s="25"/>
    </row>
    <row r="374" spans="1:75" s="22" customFormat="1" ht="144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0"/>
      <c r="AI374" s="29"/>
      <c r="AJ374" s="29"/>
      <c r="AK374" s="21"/>
      <c r="AL374" s="196"/>
      <c r="AM374" s="29"/>
      <c r="AN374" s="29"/>
      <c r="AO374" s="29"/>
      <c r="AP374" s="29"/>
      <c r="AQ374" s="21"/>
      <c r="AR374" s="21"/>
      <c r="AS374" s="21"/>
      <c r="AT374" s="21"/>
      <c r="AU374" s="21"/>
      <c r="AV374" s="196"/>
      <c r="AW374" s="29"/>
      <c r="AX374" s="196"/>
      <c r="AY374" s="29"/>
      <c r="AZ374" s="21"/>
      <c r="BA374" s="21"/>
      <c r="BB374" s="21"/>
      <c r="BC374" s="21"/>
      <c r="BD374" s="20"/>
      <c r="BE374" s="23"/>
      <c r="BF374" s="196"/>
      <c r="BG374" s="29"/>
      <c r="BH374" s="29"/>
      <c r="BI374" s="21"/>
      <c r="BJ374" s="21"/>
      <c r="BK374" s="21"/>
      <c r="BL374" s="21"/>
      <c r="BM374" s="21"/>
      <c r="BN374" s="21"/>
      <c r="BO374" s="21"/>
      <c r="BP374" s="21"/>
      <c r="BQ374" s="24"/>
      <c r="BR374" s="21"/>
      <c r="BS374" s="21"/>
      <c r="BT374" s="23"/>
      <c r="BU374" s="23"/>
      <c r="BV374" s="24"/>
      <c r="BW374" s="25"/>
    </row>
    <row r="375" spans="1:75" s="22" customFormat="1" ht="144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0"/>
      <c r="AI375" s="29"/>
      <c r="AJ375" s="29"/>
      <c r="AK375" s="21"/>
      <c r="AL375" s="196"/>
      <c r="AM375" s="29"/>
      <c r="AN375" s="29"/>
      <c r="AO375" s="29"/>
      <c r="AP375" s="29"/>
      <c r="AQ375" s="21"/>
      <c r="AR375" s="21"/>
      <c r="AS375" s="21"/>
      <c r="AT375" s="21"/>
      <c r="AU375" s="21"/>
      <c r="AV375" s="196"/>
      <c r="AW375" s="29"/>
      <c r="AX375" s="196"/>
      <c r="AY375" s="29"/>
      <c r="AZ375" s="21"/>
      <c r="BA375" s="21"/>
      <c r="BB375" s="21"/>
      <c r="BC375" s="21"/>
      <c r="BD375" s="20"/>
      <c r="BE375" s="23"/>
      <c r="BF375" s="196"/>
      <c r="BG375" s="29"/>
      <c r="BH375" s="29"/>
      <c r="BI375" s="21"/>
      <c r="BJ375" s="21"/>
      <c r="BK375" s="21"/>
      <c r="BL375" s="21"/>
      <c r="BM375" s="21"/>
      <c r="BN375" s="21"/>
      <c r="BO375" s="21"/>
      <c r="BP375" s="21"/>
      <c r="BQ375" s="24"/>
      <c r="BR375" s="21"/>
      <c r="BS375" s="21"/>
      <c r="BT375" s="23"/>
      <c r="BU375" s="23"/>
      <c r="BV375" s="24"/>
      <c r="BW375" s="25"/>
    </row>
    <row r="376" spans="1:75" s="22" customFormat="1" ht="144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9"/>
      <c r="AJ376" s="29"/>
      <c r="AK376" s="21"/>
      <c r="AL376" s="196"/>
      <c r="AM376" s="29"/>
      <c r="AN376" s="29"/>
      <c r="AO376" s="29"/>
      <c r="AP376" s="29"/>
      <c r="AQ376" s="21"/>
      <c r="AR376" s="21"/>
      <c r="AS376" s="21"/>
      <c r="AT376" s="21"/>
      <c r="AU376" s="21"/>
      <c r="AV376" s="196"/>
      <c r="AW376" s="29"/>
      <c r="AX376" s="196"/>
      <c r="AY376" s="29"/>
      <c r="AZ376" s="21"/>
      <c r="BA376" s="21"/>
      <c r="BB376" s="21"/>
      <c r="BC376" s="21"/>
      <c r="BD376" s="20"/>
      <c r="BE376" s="23"/>
      <c r="BF376" s="196"/>
      <c r="BG376" s="29"/>
      <c r="BH376" s="29"/>
      <c r="BI376" s="21"/>
      <c r="BJ376" s="21"/>
      <c r="BK376" s="21"/>
      <c r="BL376" s="21"/>
      <c r="BM376" s="21"/>
      <c r="BN376" s="21"/>
      <c r="BO376" s="21"/>
      <c r="BP376" s="21"/>
      <c r="BQ376" s="24"/>
      <c r="BR376" s="21"/>
      <c r="BS376" s="21"/>
      <c r="BT376" s="23"/>
      <c r="BU376" s="23"/>
      <c r="BV376" s="24"/>
      <c r="BW376" s="25"/>
    </row>
    <row r="377" spans="1:75" s="22" customFormat="1" ht="144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0"/>
      <c r="AI377" s="29"/>
      <c r="AJ377" s="29"/>
      <c r="AK377" s="21"/>
      <c r="AL377" s="196"/>
      <c r="AM377" s="29"/>
      <c r="AN377" s="29"/>
      <c r="AO377" s="29"/>
      <c r="AP377" s="29"/>
      <c r="AQ377" s="21"/>
      <c r="AR377" s="21"/>
      <c r="AS377" s="21"/>
      <c r="AT377" s="21"/>
      <c r="AU377" s="21"/>
      <c r="AV377" s="196"/>
      <c r="AW377" s="29"/>
      <c r="AX377" s="196"/>
      <c r="AY377" s="29"/>
      <c r="AZ377" s="21"/>
      <c r="BA377" s="21"/>
      <c r="BB377" s="21"/>
      <c r="BC377" s="21"/>
      <c r="BD377" s="20"/>
      <c r="BE377" s="23"/>
      <c r="BF377" s="196"/>
      <c r="BG377" s="29"/>
      <c r="BH377" s="29"/>
      <c r="BI377" s="21"/>
      <c r="BJ377" s="21"/>
      <c r="BK377" s="21"/>
      <c r="BL377" s="21"/>
      <c r="BM377" s="21"/>
      <c r="BN377" s="21"/>
      <c r="BO377" s="21"/>
      <c r="BP377" s="21"/>
      <c r="BQ377" s="24"/>
      <c r="BR377" s="21"/>
      <c r="BS377" s="21"/>
      <c r="BT377" s="23"/>
      <c r="BU377" s="23"/>
      <c r="BV377" s="24"/>
      <c r="BW377" s="25"/>
    </row>
    <row r="378" spans="1:75" s="22" customFormat="1" ht="144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9"/>
      <c r="AJ378" s="29"/>
      <c r="AK378" s="21"/>
      <c r="AL378" s="196"/>
      <c r="AM378" s="29"/>
      <c r="AN378" s="29"/>
      <c r="AO378" s="29"/>
      <c r="AP378" s="29"/>
      <c r="AQ378" s="21"/>
      <c r="AR378" s="21"/>
      <c r="AS378" s="21"/>
      <c r="AT378" s="21"/>
      <c r="AU378" s="21"/>
      <c r="AV378" s="196"/>
      <c r="AW378" s="29"/>
      <c r="AX378" s="196"/>
      <c r="AY378" s="29"/>
      <c r="AZ378" s="21"/>
      <c r="BA378" s="21"/>
      <c r="BB378" s="21"/>
      <c r="BC378" s="21"/>
      <c r="BD378" s="20"/>
      <c r="BE378" s="23"/>
      <c r="BF378" s="196"/>
      <c r="BG378" s="29"/>
      <c r="BH378" s="29"/>
      <c r="BI378" s="21"/>
      <c r="BJ378" s="21"/>
      <c r="BK378" s="21"/>
      <c r="BL378" s="21"/>
      <c r="BM378" s="21"/>
      <c r="BN378" s="21"/>
      <c r="BO378" s="21"/>
      <c r="BP378" s="21"/>
      <c r="BQ378" s="24"/>
      <c r="BR378" s="21"/>
      <c r="BS378" s="21"/>
      <c r="BT378" s="23"/>
      <c r="BU378" s="23"/>
      <c r="BV378" s="24"/>
      <c r="BW378" s="25"/>
    </row>
    <row r="379" spans="1:75" s="22" customFormat="1" ht="409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21"/>
      <c r="AU379" s="21"/>
      <c r="AV379" s="181"/>
      <c r="AW379" s="21"/>
      <c r="AX379" s="181"/>
      <c r="AY379" s="21"/>
      <c r="AZ379" s="21"/>
      <c r="BA379" s="21"/>
      <c r="BB379" s="21"/>
      <c r="BC379" s="21"/>
      <c r="BD379" s="20"/>
      <c r="BE379" s="23"/>
      <c r="BF379" s="196"/>
      <c r="BG379" s="63"/>
      <c r="BH379" s="29"/>
      <c r="BI379" s="21"/>
      <c r="BJ379" s="21"/>
      <c r="BK379" s="21"/>
      <c r="BL379" s="21"/>
      <c r="BM379" s="21"/>
      <c r="BN379" s="21"/>
      <c r="BO379" s="21"/>
      <c r="BP379" s="21"/>
      <c r="BQ379" s="24"/>
      <c r="BR379" s="21"/>
      <c r="BS379" s="21"/>
      <c r="BT379" s="23"/>
      <c r="BU379" s="23"/>
      <c r="BV379" s="24"/>
      <c r="BW379" s="25"/>
    </row>
    <row r="380" spans="1:75" s="22" customFormat="1" ht="408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21"/>
      <c r="AU380" s="21"/>
      <c r="AV380" s="181"/>
      <c r="AW380" s="21"/>
      <c r="AX380" s="181"/>
      <c r="AY380" s="21"/>
      <c r="AZ380" s="21"/>
      <c r="BA380" s="21"/>
      <c r="BB380" s="21"/>
      <c r="BC380" s="21"/>
      <c r="BD380" s="20"/>
      <c r="BE380" s="23"/>
      <c r="BF380" s="196"/>
      <c r="BG380" s="20"/>
      <c r="BH380" s="20"/>
      <c r="BI380" s="21"/>
      <c r="BJ380" s="21"/>
      <c r="BK380" s="21"/>
      <c r="BL380" s="21"/>
      <c r="BM380" s="21"/>
      <c r="BN380" s="21"/>
      <c r="BO380" s="21"/>
      <c r="BP380" s="21"/>
      <c r="BQ380" s="24"/>
      <c r="BR380" s="21"/>
      <c r="BS380" s="21"/>
      <c r="BT380" s="23"/>
      <c r="BU380" s="23"/>
      <c r="BV380" s="24"/>
      <c r="BW380" s="25"/>
    </row>
    <row r="381" spans="1:75" s="22" customFormat="1" ht="146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21"/>
      <c r="AU381" s="21"/>
      <c r="AV381" s="181"/>
      <c r="AW381" s="21"/>
      <c r="AX381" s="181"/>
      <c r="AY381" s="21"/>
      <c r="AZ381" s="21"/>
      <c r="BA381" s="21"/>
      <c r="BB381" s="21"/>
      <c r="BC381" s="21"/>
      <c r="BD381" s="20"/>
      <c r="BE381" s="23"/>
      <c r="BF381" s="196"/>
      <c r="BG381" s="63"/>
      <c r="BH381" s="29"/>
      <c r="BI381" s="21"/>
      <c r="BJ381" s="21"/>
      <c r="BK381" s="21"/>
      <c r="BL381" s="21"/>
      <c r="BM381" s="21"/>
      <c r="BN381" s="21"/>
      <c r="BO381" s="21"/>
      <c r="BP381" s="21"/>
      <c r="BQ381" s="24"/>
      <c r="BR381" s="21"/>
      <c r="BS381" s="21"/>
      <c r="BT381" s="23"/>
      <c r="BU381" s="23"/>
      <c r="BV381" s="24"/>
      <c r="BW381" s="25"/>
    </row>
    <row r="382" spans="1:75" s="22" customFormat="1" ht="408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21"/>
      <c r="AU382" s="21"/>
      <c r="AV382" s="181"/>
      <c r="AW382" s="21"/>
      <c r="AX382" s="181"/>
      <c r="AY382" s="21"/>
      <c r="AZ382" s="21"/>
      <c r="BA382" s="21"/>
      <c r="BB382" s="21"/>
      <c r="BC382" s="21"/>
      <c r="BD382" s="20"/>
      <c r="BE382" s="23"/>
      <c r="BF382" s="196"/>
      <c r="BG382" s="20"/>
      <c r="BH382" s="20"/>
      <c r="BI382" s="21"/>
      <c r="BJ382" s="21"/>
      <c r="BK382" s="21"/>
      <c r="BL382" s="21"/>
      <c r="BM382" s="21"/>
      <c r="BN382" s="21"/>
      <c r="BO382" s="21"/>
      <c r="BP382" s="21"/>
      <c r="BQ382" s="24"/>
      <c r="BR382" s="21"/>
      <c r="BS382" s="21"/>
      <c r="BT382" s="23"/>
      <c r="BU382" s="23"/>
      <c r="BV382" s="24"/>
      <c r="BW382" s="25"/>
    </row>
    <row r="383" spans="1:75" s="22" customFormat="1" ht="156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21"/>
      <c r="AU383" s="21"/>
      <c r="AV383" s="181"/>
      <c r="AW383" s="21"/>
      <c r="AX383" s="181"/>
      <c r="AY383" s="21"/>
      <c r="AZ383" s="21"/>
      <c r="BA383" s="21"/>
      <c r="BB383" s="21"/>
      <c r="BC383" s="21"/>
      <c r="BD383" s="20"/>
      <c r="BE383" s="23"/>
      <c r="BF383" s="196"/>
      <c r="BG383" s="63"/>
      <c r="BH383" s="29"/>
      <c r="BI383" s="21"/>
      <c r="BJ383" s="21"/>
      <c r="BK383" s="21"/>
      <c r="BL383" s="21"/>
      <c r="BM383" s="21"/>
      <c r="BN383" s="21"/>
      <c r="BO383" s="21"/>
      <c r="BP383" s="21"/>
      <c r="BQ383" s="24"/>
      <c r="BR383" s="21"/>
      <c r="BS383" s="21"/>
      <c r="BT383" s="23"/>
      <c r="BU383" s="23"/>
      <c r="BV383" s="24"/>
      <c r="BW383" s="25"/>
    </row>
    <row r="384" spans="1:75" s="22" customFormat="1" ht="132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21"/>
      <c r="AU384" s="21"/>
      <c r="AV384" s="181"/>
      <c r="AW384" s="21"/>
      <c r="AX384" s="181"/>
      <c r="AY384" s="21"/>
      <c r="AZ384" s="21"/>
      <c r="BA384" s="21"/>
      <c r="BB384" s="21"/>
      <c r="BC384" s="21"/>
      <c r="BD384" s="20"/>
      <c r="BE384" s="23"/>
      <c r="BF384" s="196"/>
      <c r="BG384" s="29"/>
      <c r="BH384" s="29"/>
      <c r="BI384" s="21"/>
      <c r="BJ384" s="21"/>
      <c r="BK384" s="21"/>
      <c r="BL384" s="21"/>
      <c r="BM384" s="21"/>
      <c r="BN384" s="21"/>
      <c r="BO384" s="21"/>
      <c r="BP384" s="21"/>
      <c r="BQ384" s="24"/>
      <c r="BR384" s="21"/>
      <c r="BS384" s="21"/>
      <c r="BT384" s="23"/>
      <c r="BU384" s="23"/>
      <c r="BV384" s="24"/>
      <c r="BW384" s="25"/>
    </row>
    <row r="385" spans="1:75" s="22" customFormat="1" ht="132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21"/>
      <c r="AU385" s="21"/>
      <c r="AV385" s="181"/>
      <c r="AW385" s="21"/>
      <c r="AX385" s="181"/>
      <c r="AY385" s="21"/>
      <c r="AZ385" s="21"/>
      <c r="BA385" s="21"/>
      <c r="BB385" s="21"/>
      <c r="BC385" s="21"/>
      <c r="BD385" s="20"/>
      <c r="BE385" s="23"/>
      <c r="BF385" s="196"/>
      <c r="BG385" s="63"/>
      <c r="BH385" s="29"/>
      <c r="BI385" s="21"/>
      <c r="BJ385" s="21"/>
      <c r="BK385" s="21"/>
      <c r="BL385" s="21"/>
      <c r="BM385" s="21"/>
      <c r="BN385" s="21"/>
      <c r="BO385" s="21"/>
      <c r="BP385" s="21"/>
      <c r="BQ385" s="24"/>
      <c r="BR385" s="21"/>
      <c r="BS385" s="21"/>
      <c r="BT385" s="23"/>
      <c r="BU385" s="23"/>
      <c r="BV385" s="24"/>
      <c r="BW385" s="25"/>
    </row>
    <row r="386" spans="1:75" s="22" customFormat="1" ht="246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21"/>
      <c r="AU386" s="21"/>
      <c r="AV386" s="181"/>
      <c r="AW386" s="21"/>
      <c r="AX386" s="181"/>
      <c r="AY386" s="21"/>
      <c r="AZ386" s="21"/>
      <c r="BA386" s="21"/>
      <c r="BB386" s="21"/>
      <c r="BC386" s="21"/>
      <c r="BD386" s="20"/>
      <c r="BE386" s="23"/>
      <c r="BF386" s="196"/>
      <c r="BG386" s="23"/>
      <c r="BH386" s="23"/>
      <c r="BI386" s="21"/>
      <c r="BJ386" s="21"/>
      <c r="BK386" s="21"/>
      <c r="BL386" s="21"/>
      <c r="BM386" s="21"/>
      <c r="BN386" s="21"/>
      <c r="BO386" s="21"/>
      <c r="BP386" s="21"/>
      <c r="BQ386" s="24"/>
      <c r="BR386" s="21"/>
      <c r="BS386" s="21"/>
      <c r="BT386" s="23"/>
      <c r="BU386" s="23"/>
      <c r="BV386" s="24"/>
      <c r="BW386" s="25"/>
    </row>
    <row r="387" spans="1:75" s="22" customFormat="1" ht="184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21"/>
      <c r="AU387" s="21"/>
      <c r="AV387" s="181"/>
      <c r="AW387" s="21"/>
      <c r="AX387" s="181"/>
      <c r="AY387" s="21"/>
      <c r="AZ387" s="21"/>
      <c r="BA387" s="21"/>
      <c r="BB387" s="21"/>
      <c r="BC387" s="21"/>
      <c r="BD387" s="20"/>
      <c r="BE387" s="23"/>
      <c r="BF387" s="184"/>
      <c r="BG387" s="185"/>
      <c r="BH387" s="29"/>
      <c r="BI387" s="21"/>
      <c r="BJ387" s="21"/>
      <c r="BK387" s="21"/>
      <c r="BL387" s="21"/>
      <c r="BM387" s="21"/>
      <c r="BN387" s="21"/>
      <c r="BO387" s="21"/>
      <c r="BP387" s="193"/>
      <c r="BQ387" s="24"/>
      <c r="BR387" s="21"/>
      <c r="BS387" s="21"/>
      <c r="BT387" s="23"/>
      <c r="BU387" s="23"/>
      <c r="BV387" s="24"/>
      <c r="BW387" s="25"/>
    </row>
    <row r="388" spans="1:75" s="22" customFormat="1" ht="184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6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21"/>
      <c r="AU388" s="21"/>
      <c r="AV388" s="181"/>
      <c r="AW388" s="21"/>
      <c r="AX388" s="181"/>
      <c r="AY388" s="21"/>
      <c r="AZ388" s="21"/>
      <c r="BA388" s="21"/>
      <c r="BB388" s="21"/>
      <c r="BC388" s="21"/>
      <c r="BD388" s="20"/>
      <c r="BE388" s="23"/>
      <c r="BF388" s="184"/>
      <c r="BG388" s="185"/>
      <c r="BH388" s="29"/>
      <c r="BI388" s="21"/>
      <c r="BJ388" s="21"/>
      <c r="BK388" s="21"/>
      <c r="BL388" s="21"/>
      <c r="BM388" s="21"/>
      <c r="BN388" s="21"/>
      <c r="BO388" s="21"/>
      <c r="BP388" s="193"/>
      <c r="BQ388" s="24"/>
      <c r="BR388" s="21"/>
      <c r="BS388" s="21"/>
      <c r="BT388" s="23"/>
      <c r="BU388" s="23"/>
      <c r="BV388" s="24"/>
      <c r="BW388" s="25"/>
    </row>
    <row r="389" spans="1:75" s="22" customFormat="1" ht="184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21"/>
      <c r="AU389" s="21"/>
      <c r="AV389" s="181"/>
      <c r="AW389" s="21"/>
      <c r="AX389" s="181"/>
      <c r="AY389" s="21"/>
      <c r="AZ389" s="21"/>
      <c r="BA389" s="21"/>
      <c r="BB389" s="21"/>
      <c r="BC389" s="21"/>
      <c r="BD389" s="20"/>
      <c r="BE389" s="23"/>
      <c r="BF389" s="196"/>
      <c r="BG389" s="20"/>
      <c r="BH389" s="20"/>
      <c r="BI389" s="21"/>
      <c r="BJ389" s="21"/>
      <c r="BK389" s="21"/>
      <c r="BL389" s="21"/>
      <c r="BM389" s="21"/>
      <c r="BN389" s="21"/>
      <c r="BO389" s="21"/>
      <c r="BP389" s="21"/>
      <c r="BQ389" s="24"/>
      <c r="BR389" s="21"/>
      <c r="BS389" s="21"/>
      <c r="BT389" s="23"/>
      <c r="BU389" s="23"/>
      <c r="BV389" s="24"/>
      <c r="BW389" s="25"/>
    </row>
    <row r="390" spans="1:75" s="22" customFormat="1" ht="184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21"/>
      <c r="AU390" s="21"/>
      <c r="AV390" s="181"/>
      <c r="AW390" s="21"/>
      <c r="AX390" s="181"/>
      <c r="AY390" s="21"/>
      <c r="AZ390" s="21"/>
      <c r="BA390" s="21"/>
      <c r="BB390" s="21"/>
      <c r="BC390" s="21"/>
      <c r="BD390" s="20"/>
      <c r="BE390" s="23"/>
      <c r="BF390" s="184"/>
      <c r="BG390" s="185"/>
      <c r="BH390" s="20"/>
      <c r="BI390" s="21"/>
      <c r="BJ390" s="21"/>
      <c r="BK390" s="21"/>
      <c r="BL390" s="21"/>
      <c r="BM390" s="21"/>
      <c r="BN390" s="21"/>
      <c r="BO390" s="21"/>
      <c r="BP390" s="193"/>
      <c r="BQ390" s="24"/>
      <c r="BR390" s="21"/>
      <c r="BS390" s="21"/>
      <c r="BT390" s="23"/>
      <c r="BU390" s="23"/>
      <c r="BV390" s="24"/>
      <c r="BW390" s="25"/>
    </row>
    <row r="391" spans="1:75" s="22" customFormat="1" ht="189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63"/>
      <c r="P391" s="63"/>
      <c r="Q391" s="63"/>
      <c r="R391" s="63"/>
      <c r="S391" s="63"/>
      <c r="T391" s="63"/>
      <c r="U391" s="6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21"/>
      <c r="AU391" s="21"/>
      <c r="AV391" s="181"/>
      <c r="AW391" s="21"/>
      <c r="AX391" s="181"/>
      <c r="AY391" s="21"/>
      <c r="AZ391" s="21"/>
      <c r="BA391" s="21"/>
      <c r="BB391" s="21"/>
      <c r="BC391" s="21"/>
      <c r="BD391" s="20"/>
      <c r="BE391" s="23"/>
      <c r="BF391" s="184"/>
      <c r="BG391" s="185"/>
      <c r="BH391" s="20"/>
      <c r="BI391" s="21"/>
      <c r="BJ391" s="21"/>
      <c r="BK391" s="21"/>
      <c r="BL391" s="21"/>
      <c r="BM391" s="21"/>
      <c r="BN391" s="21"/>
      <c r="BO391" s="21"/>
      <c r="BP391" s="193"/>
      <c r="BQ391" s="24"/>
      <c r="BR391" s="21"/>
      <c r="BS391" s="21"/>
      <c r="BT391" s="23"/>
      <c r="BU391" s="23"/>
      <c r="BV391" s="24"/>
      <c r="BW391" s="25"/>
    </row>
    <row r="392" spans="1:75" s="22" customFormat="1" ht="184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21"/>
      <c r="AU392" s="21"/>
      <c r="AV392" s="181"/>
      <c r="AW392" s="21"/>
      <c r="AX392" s="181"/>
      <c r="AY392" s="21"/>
      <c r="AZ392" s="21"/>
      <c r="BA392" s="21"/>
      <c r="BB392" s="21"/>
      <c r="BC392" s="21"/>
      <c r="BD392" s="20"/>
      <c r="BE392" s="23"/>
      <c r="BF392" s="196"/>
      <c r="BG392" s="20"/>
      <c r="BH392" s="20"/>
      <c r="BI392" s="21"/>
      <c r="BJ392" s="21"/>
      <c r="BK392" s="21"/>
      <c r="BL392" s="20"/>
      <c r="BM392" s="23"/>
      <c r="BN392" s="23"/>
      <c r="BO392" s="21"/>
      <c r="BP392" s="21"/>
      <c r="BQ392" s="24"/>
      <c r="BR392" s="21"/>
      <c r="BS392" s="21"/>
      <c r="BT392" s="23"/>
      <c r="BU392" s="23"/>
      <c r="BV392" s="24"/>
      <c r="BW392" s="25"/>
    </row>
    <row r="393" spans="1:75" s="22" customFormat="1" ht="184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21"/>
      <c r="AU393" s="21"/>
      <c r="AV393" s="181"/>
      <c r="AW393" s="21"/>
      <c r="AX393" s="181"/>
      <c r="AY393" s="21"/>
      <c r="AZ393" s="21"/>
      <c r="BA393" s="21"/>
      <c r="BB393" s="21"/>
      <c r="BC393" s="21"/>
      <c r="BD393" s="20"/>
      <c r="BE393" s="23"/>
      <c r="BF393" s="186"/>
      <c r="BG393" s="185"/>
      <c r="BH393" s="20"/>
      <c r="BI393" s="21"/>
      <c r="BJ393" s="21"/>
      <c r="BK393" s="21"/>
      <c r="BL393" s="20"/>
      <c r="BM393" s="23"/>
      <c r="BN393" s="23"/>
      <c r="BO393" s="21"/>
      <c r="BP393" s="193"/>
      <c r="BQ393" s="24"/>
      <c r="BR393" s="21"/>
      <c r="BS393" s="21"/>
      <c r="BT393" s="23"/>
      <c r="BU393" s="23"/>
      <c r="BV393" s="24"/>
      <c r="BW393" s="25"/>
    </row>
    <row r="394" spans="1:75" s="22" customFormat="1" ht="184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21"/>
      <c r="AU394" s="21"/>
      <c r="AV394" s="181"/>
      <c r="AW394" s="21"/>
      <c r="AX394" s="181"/>
      <c r="AY394" s="21"/>
      <c r="AZ394" s="21"/>
      <c r="BA394" s="21"/>
      <c r="BB394" s="21"/>
      <c r="BC394" s="21"/>
      <c r="BD394" s="20"/>
      <c r="BE394" s="23"/>
      <c r="BF394" s="196"/>
      <c r="BG394" s="29"/>
      <c r="BH394" s="29"/>
      <c r="BI394" s="21"/>
      <c r="BJ394" s="21"/>
      <c r="BK394" s="21"/>
      <c r="BL394" s="21"/>
      <c r="BM394" s="21"/>
      <c r="BN394" s="21"/>
      <c r="BO394" s="21"/>
      <c r="BP394" s="21"/>
      <c r="BQ394" s="24"/>
      <c r="BR394" s="21"/>
      <c r="BS394" s="21"/>
      <c r="BT394" s="23"/>
      <c r="BU394" s="23"/>
      <c r="BV394" s="24"/>
      <c r="BW394" s="25"/>
    </row>
    <row r="395" spans="1:75" s="22" customFormat="1" ht="184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21"/>
      <c r="AU395" s="21"/>
      <c r="AV395" s="181"/>
      <c r="AW395" s="21"/>
      <c r="AX395" s="181"/>
      <c r="AY395" s="21"/>
      <c r="AZ395" s="21"/>
      <c r="BA395" s="21"/>
      <c r="BB395" s="21"/>
      <c r="BC395" s="21"/>
      <c r="BD395" s="20"/>
      <c r="BE395" s="23"/>
      <c r="BF395" s="196"/>
      <c r="BG395" s="23"/>
      <c r="BH395" s="20"/>
      <c r="BI395" s="21"/>
      <c r="BJ395" s="21"/>
      <c r="BK395" s="21"/>
      <c r="BL395" s="21"/>
      <c r="BM395" s="21"/>
      <c r="BN395" s="21"/>
      <c r="BO395" s="21"/>
      <c r="BP395" s="21"/>
      <c r="BQ395" s="24"/>
      <c r="BR395" s="21"/>
      <c r="BS395" s="21"/>
      <c r="BT395" s="23"/>
      <c r="BU395" s="23"/>
      <c r="BV395" s="24"/>
      <c r="BW395" s="25"/>
    </row>
    <row r="396" spans="1:75" s="22" customFormat="1" ht="184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21"/>
      <c r="AU396" s="21"/>
      <c r="AV396" s="181"/>
      <c r="AW396" s="21"/>
      <c r="AX396" s="181"/>
      <c r="AY396" s="21"/>
      <c r="AZ396" s="21"/>
      <c r="BA396" s="21"/>
      <c r="BB396" s="21"/>
      <c r="BC396" s="21"/>
      <c r="BD396" s="20"/>
      <c r="BE396" s="23"/>
      <c r="BF396" s="196"/>
      <c r="BG396" s="29"/>
      <c r="BH396" s="29"/>
      <c r="BI396" s="21"/>
      <c r="BJ396" s="21"/>
      <c r="BK396" s="21"/>
      <c r="BL396" s="21"/>
      <c r="BM396" s="21"/>
      <c r="BN396" s="21"/>
      <c r="BO396" s="21"/>
      <c r="BP396" s="21"/>
      <c r="BQ396" s="24"/>
      <c r="BR396" s="21"/>
      <c r="BS396" s="21"/>
      <c r="BT396" s="23"/>
      <c r="BU396" s="23"/>
      <c r="BV396" s="24"/>
      <c r="BW396" s="25"/>
    </row>
    <row r="397" spans="1:75" s="22" customFormat="1" ht="184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21"/>
      <c r="AU397" s="21"/>
      <c r="AV397" s="181"/>
      <c r="AW397" s="21"/>
      <c r="AX397" s="181"/>
      <c r="AY397" s="21"/>
      <c r="AZ397" s="21"/>
      <c r="BA397" s="21"/>
      <c r="BB397" s="21"/>
      <c r="BC397" s="21"/>
      <c r="BD397" s="20"/>
      <c r="BE397" s="23"/>
      <c r="BF397" s="196"/>
      <c r="BG397" s="23"/>
      <c r="BH397" s="20"/>
      <c r="BI397" s="21"/>
      <c r="BJ397" s="21"/>
      <c r="BK397" s="21"/>
      <c r="BL397" s="21"/>
      <c r="BM397" s="21"/>
      <c r="BN397" s="21"/>
      <c r="BO397" s="21"/>
      <c r="BP397" s="21"/>
      <c r="BQ397" s="24"/>
      <c r="BR397" s="21"/>
      <c r="BS397" s="21"/>
      <c r="BT397" s="23"/>
      <c r="BU397" s="23"/>
      <c r="BV397" s="24"/>
      <c r="BW397" s="25"/>
    </row>
    <row r="398" spans="1:75" s="22" customFormat="1" ht="212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196"/>
      <c r="BG398" s="23"/>
      <c r="BH398" s="23"/>
      <c r="BI398" s="21"/>
      <c r="BJ398" s="21"/>
      <c r="BK398" s="21"/>
      <c r="BL398" s="21"/>
      <c r="BM398" s="21"/>
      <c r="BN398" s="21"/>
      <c r="BO398" s="21"/>
      <c r="BP398" s="21"/>
      <c r="BQ398" s="24"/>
      <c r="BR398" s="21"/>
      <c r="BS398" s="21"/>
      <c r="BT398" s="23"/>
      <c r="BU398" s="23"/>
      <c r="BV398" s="24"/>
      <c r="BW398" s="25"/>
    </row>
    <row r="399" spans="1:75" s="22" customFormat="1" ht="409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196"/>
      <c r="BG399" s="23"/>
      <c r="BH399" s="23"/>
      <c r="BI399" s="21"/>
      <c r="BJ399" s="21"/>
      <c r="BK399" s="21"/>
      <c r="BL399" s="21"/>
      <c r="BM399" s="21"/>
      <c r="BN399" s="21"/>
      <c r="BO399" s="21"/>
      <c r="BP399" s="21"/>
      <c r="BQ399" s="24"/>
      <c r="BR399" s="21"/>
      <c r="BS399" s="21"/>
      <c r="BT399" s="23"/>
      <c r="BU399" s="23"/>
      <c r="BV399" s="24"/>
      <c r="BW399" s="25"/>
    </row>
    <row r="400" spans="1:75" s="22" customFormat="1" ht="186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6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181"/>
      <c r="BG400" s="21"/>
      <c r="BH400" s="21"/>
      <c r="BI400" s="21"/>
      <c r="BJ400" s="21"/>
      <c r="BK400" s="21"/>
      <c r="BL400" s="21"/>
      <c r="BM400" s="21"/>
      <c r="BN400" s="21"/>
      <c r="BO400" s="21"/>
      <c r="BP400" s="21"/>
      <c r="BQ400" s="24"/>
      <c r="BR400" s="21"/>
      <c r="BS400" s="21"/>
      <c r="BT400" s="23"/>
      <c r="BU400" s="23"/>
      <c r="BV400" s="24"/>
      <c r="BW400" s="25"/>
    </row>
    <row r="401" spans="1:75" s="22" customFormat="1" ht="222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196"/>
      <c r="BG401" s="23"/>
      <c r="BH401" s="23"/>
      <c r="BI401" s="21"/>
      <c r="BJ401" s="21"/>
      <c r="BK401" s="21"/>
      <c r="BL401" s="21"/>
      <c r="BM401" s="21"/>
      <c r="BN401" s="20"/>
      <c r="BO401" s="23"/>
      <c r="BP401" s="21"/>
      <c r="BQ401" s="24"/>
      <c r="BR401" s="21"/>
      <c r="BS401" s="21"/>
      <c r="BT401" s="23"/>
      <c r="BU401" s="23"/>
      <c r="BV401" s="24"/>
      <c r="BW401" s="25"/>
    </row>
    <row r="402" spans="1:75" s="22" customFormat="1" ht="222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181"/>
      <c r="BG402" s="21"/>
      <c r="BH402" s="21"/>
      <c r="BI402" s="21"/>
      <c r="BJ402" s="21"/>
      <c r="BK402" s="21"/>
      <c r="BL402" s="21"/>
      <c r="BM402" s="21"/>
      <c r="BN402" s="21"/>
      <c r="BO402" s="21"/>
      <c r="BP402" s="21"/>
      <c r="BQ402" s="24"/>
      <c r="BR402" s="21"/>
      <c r="BS402" s="21"/>
      <c r="BT402" s="23"/>
      <c r="BU402" s="23"/>
      <c r="BV402" s="24"/>
      <c r="BW402" s="25"/>
    </row>
    <row r="403" spans="1:75" s="22" customFormat="1" ht="222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181"/>
      <c r="BG403" s="21"/>
      <c r="BH403" s="21"/>
      <c r="BI403" s="21"/>
      <c r="BJ403" s="21"/>
      <c r="BK403" s="21"/>
      <c r="BL403" s="21"/>
      <c r="BM403" s="21"/>
      <c r="BN403" s="21"/>
      <c r="BO403" s="21"/>
      <c r="BP403" s="21"/>
      <c r="BQ403" s="24"/>
      <c r="BR403" s="21"/>
      <c r="BS403" s="21"/>
      <c r="BT403" s="23"/>
      <c r="BU403" s="23"/>
      <c r="BV403" s="24"/>
      <c r="BW403" s="25"/>
    </row>
    <row r="404" spans="1:75" s="22" customFormat="1" ht="257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196"/>
      <c r="BG404" s="23"/>
      <c r="BH404" s="23"/>
      <c r="BI404" s="21"/>
      <c r="BJ404" s="21"/>
      <c r="BK404" s="21"/>
      <c r="BL404" s="21"/>
      <c r="BM404" s="21"/>
      <c r="BN404" s="21"/>
      <c r="BO404" s="21"/>
      <c r="BP404" s="21"/>
      <c r="BQ404" s="24"/>
      <c r="BR404" s="21"/>
      <c r="BS404" s="21"/>
      <c r="BT404" s="23"/>
      <c r="BU404" s="23"/>
      <c r="BV404" s="24"/>
      <c r="BW404" s="25"/>
    </row>
    <row r="405" spans="1:75" s="22" customFormat="1" ht="182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6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181"/>
      <c r="BG405" s="21"/>
      <c r="BH405" s="21"/>
      <c r="BI405" s="21"/>
      <c r="BJ405" s="21"/>
      <c r="BK405" s="21"/>
      <c r="BL405" s="21"/>
      <c r="BM405" s="21"/>
      <c r="BN405" s="21"/>
      <c r="BO405" s="21"/>
      <c r="BP405" s="21"/>
      <c r="BQ405" s="24"/>
      <c r="BR405" s="21"/>
      <c r="BS405" s="21"/>
      <c r="BT405" s="23"/>
      <c r="BU405" s="23"/>
      <c r="BV405" s="24"/>
      <c r="BW405" s="25"/>
    </row>
    <row r="406" spans="1:75" s="22" customFormat="1" ht="229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181"/>
      <c r="BG406" s="21"/>
      <c r="BH406" s="21"/>
      <c r="BI406" s="21"/>
      <c r="BJ406" s="21"/>
      <c r="BK406" s="21"/>
      <c r="BL406" s="21"/>
      <c r="BM406" s="21"/>
      <c r="BN406" s="21"/>
      <c r="BO406" s="21"/>
      <c r="BP406" s="21"/>
      <c r="BQ406" s="24"/>
      <c r="BR406" s="21"/>
      <c r="BS406" s="21"/>
      <c r="BT406" s="23"/>
      <c r="BU406" s="23"/>
      <c r="BV406" s="24"/>
      <c r="BW406" s="25"/>
    </row>
    <row r="407" spans="1:75" s="22" customFormat="1" ht="409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3"/>
      <c r="AL407" s="196"/>
      <c r="AM407" s="23"/>
      <c r="AN407" s="23"/>
      <c r="AO407" s="23"/>
      <c r="AP407" s="23"/>
      <c r="AQ407" s="21"/>
      <c r="AR407" s="21"/>
      <c r="AS407" s="21"/>
      <c r="AT407" s="21"/>
      <c r="AU407" s="21"/>
      <c r="AV407" s="196"/>
      <c r="AW407" s="23"/>
      <c r="AX407" s="196"/>
      <c r="AY407" s="23"/>
      <c r="AZ407" s="21"/>
      <c r="BA407" s="21"/>
      <c r="BB407" s="21"/>
      <c r="BC407" s="21"/>
      <c r="BD407" s="20"/>
      <c r="BE407" s="23"/>
      <c r="BF407" s="196"/>
      <c r="BG407" s="23"/>
      <c r="BH407" s="23"/>
      <c r="BI407" s="21"/>
      <c r="BJ407" s="21"/>
      <c r="BK407" s="21"/>
      <c r="BL407" s="21"/>
      <c r="BM407" s="21"/>
      <c r="BN407" s="21"/>
      <c r="BO407" s="21"/>
      <c r="BP407" s="21"/>
      <c r="BQ407" s="24"/>
      <c r="BR407" s="21"/>
      <c r="BS407" s="21"/>
      <c r="BT407" s="23"/>
      <c r="BU407" s="23"/>
      <c r="BV407" s="24"/>
      <c r="BW407" s="25"/>
    </row>
    <row r="408" spans="1:75" s="22" customFormat="1" ht="141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0"/>
      <c r="AK408" s="23"/>
      <c r="AL408" s="23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0"/>
      <c r="BE408" s="23"/>
      <c r="BF408" s="196"/>
      <c r="BG408" s="23"/>
      <c r="BH408" s="23"/>
      <c r="BI408" s="21"/>
      <c r="BJ408" s="21"/>
      <c r="BK408" s="21"/>
      <c r="BL408" s="21"/>
      <c r="BM408" s="21"/>
      <c r="BN408" s="21"/>
      <c r="BO408" s="21"/>
      <c r="BP408" s="21"/>
      <c r="BQ408" s="24"/>
      <c r="BR408" s="21"/>
      <c r="BS408" s="21"/>
      <c r="BT408" s="23"/>
      <c r="BU408" s="23"/>
      <c r="BV408" s="24"/>
      <c r="BW408" s="25"/>
    </row>
    <row r="409" spans="1:75" s="22" customFormat="1" ht="141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6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0"/>
      <c r="AK409" s="23"/>
      <c r="AL409" s="23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0"/>
      <c r="BE409" s="23"/>
      <c r="BF409" s="196"/>
      <c r="BG409" s="23"/>
      <c r="BH409" s="23"/>
      <c r="BI409" s="21"/>
      <c r="BJ409" s="21"/>
      <c r="BK409" s="21"/>
      <c r="BL409" s="21"/>
      <c r="BM409" s="21"/>
      <c r="BN409" s="21"/>
      <c r="BO409" s="21"/>
      <c r="BP409" s="21"/>
      <c r="BQ409" s="24"/>
      <c r="BR409" s="21"/>
      <c r="BS409" s="21"/>
      <c r="BT409" s="23"/>
      <c r="BU409" s="23"/>
      <c r="BV409" s="24"/>
      <c r="BW409" s="25"/>
    </row>
    <row r="410" spans="1:75" s="22" customFormat="1" ht="141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6"/>
      <c r="O410" s="23"/>
      <c r="P410" s="23"/>
      <c r="Q410" s="23"/>
      <c r="R410" s="23"/>
      <c r="S410" s="23"/>
      <c r="T410" s="23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0"/>
      <c r="AK410" s="23"/>
      <c r="AL410" s="23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0"/>
      <c r="BE410" s="23"/>
      <c r="BF410" s="196"/>
      <c r="BG410" s="23"/>
      <c r="BH410" s="23"/>
      <c r="BI410" s="21"/>
      <c r="BJ410" s="21"/>
      <c r="BK410" s="21"/>
      <c r="BL410" s="21"/>
      <c r="BM410" s="21"/>
      <c r="BN410" s="21"/>
      <c r="BO410" s="21"/>
      <c r="BP410" s="21"/>
      <c r="BQ410" s="24"/>
      <c r="BR410" s="21"/>
      <c r="BS410" s="21"/>
      <c r="BT410" s="23"/>
      <c r="BU410" s="23"/>
      <c r="BV410" s="24"/>
      <c r="BW410" s="25"/>
    </row>
    <row r="411" spans="1:75" s="22" customFormat="1" ht="14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196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0"/>
      <c r="AK411" s="23"/>
      <c r="AL411" s="23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"/>
      <c r="BE411" s="23"/>
      <c r="BF411" s="196"/>
      <c r="BG411" s="23"/>
      <c r="BH411" s="23"/>
      <c r="BI411" s="21"/>
      <c r="BJ411" s="21"/>
      <c r="BK411" s="21"/>
      <c r="BL411" s="21"/>
      <c r="BM411" s="21"/>
      <c r="BN411" s="21"/>
      <c r="BO411" s="21"/>
      <c r="BP411" s="21"/>
      <c r="BQ411" s="24"/>
      <c r="BR411" s="21"/>
      <c r="BS411" s="21"/>
      <c r="BT411" s="23"/>
      <c r="BU411" s="23"/>
      <c r="BV411" s="24"/>
      <c r="BW411" s="25"/>
    </row>
    <row r="412" spans="1:75" s="22" customFormat="1" ht="141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196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0"/>
      <c r="AK412" s="23"/>
      <c r="AL412" s="23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"/>
      <c r="BE412" s="23"/>
      <c r="BF412" s="196"/>
      <c r="BG412" s="23"/>
      <c r="BH412" s="23"/>
      <c r="BI412" s="21"/>
      <c r="BJ412" s="21"/>
      <c r="BK412" s="21"/>
      <c r="BL412" s="21"/>
      <c r="BM412" s="21"/>
      <c r="BN412" s="21"/>
      <c r="BO412" s="21"/>
      <c r="BP412" s="21"/>
      <c r="BQ412" s="24"/>
      <c r="BR412" s="21"/>
      <c r="BS412" s="21"/>
      <c r="BT412" s="23"/>
      <c r="BU412" s="23"/>
      <c r="BV412" s="24"/>
      <c r="BW412" s="25"/>
    </row>
    <row r="413" spans="1:75" s="22" customFormat="1" ht="20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196"/>
      <c r="BG413" s="23"/>
      <c r="BH413" s="23"/>
      <c r="BI413" s="21"/>
      <c r="BJ413" s="21"/>
      <c r="BK413" s="21"/>
      <c r="BL413" s="21"/>
      <c r="BM413" s="21"/>
      <c r="BN413" s="21"/>
      <c r="BO413" s="21"/>
      <c r="BP413" s="21"/>
      <c r="BQ413" s="24"/>
      <c r="BR413" s="21"/>
      <c r="BS413" s="21"/>
      <c r="BT413" s="23"/>
      <c r="BU413" s="23"/>
      <c r="BV413" s="24"/>
      <c r="BW413" s="25"/>
    </row>
    <row r="414" spans="1:75" s="22" customFormat="1" ht="201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6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181"/>
      <c r="BG414" s="21"/>
      <c r="BH414" s="21"/>
      <c r="BI414" s="21"/>
      <c r="BJ414" s="21"/>
      <c r="BK414" s="21"/>
      <c r="BL414" s="21"/>
      <c r="BM414" s="21"/>
      <c r="BN414" s="21"/>
      <c r="BO414" s="21"/>
      <c r="BP414" s="21"/>
      <c r="BQ414" s="24"/>
      <c r="BR414" s="21"/>
      <c r="BS414" s="21"/>
      <c r="BT414" s="23"/>
      <c r="BU414" s="23"/>
      <c r="BV414" s="24"/>
      <c r="BW414" s="25"/>
    </row>
    <row r="415" spans="1:75" s="22" customFormat="1" ht="201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196"/>
      <c r="BG415" s="23"/>
      <c r="BH415" s="23"/>
      <c r="BI415" s="21"/>
      <c r="BJ415" s="21"/>
      <c r="BK415" s="21"/>
      <c r="BL415" s="21"/>
      <c r="BM415" s="21"/>
      <c r="BN415" s="21"/>
      <c r="BO415" s="21"/>
      <c r="BP415" s="21"/>
      <c r="BQ415" s="24"/>
      <c r="BR415" s="21"/>
      <c r="BS415" s="21"/>
      <c r="BT415" s="23"/>
      <c r="BU415" s="23"/>
      <c r="BV415" s="24"/>
      <c r="BW415" s="25"/>
    </row>
    <row r="416" spans="1:75" s="22" customFormat="1" ht="201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196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181"/>
      <c r="BG416" s="21"/>
      <c r="BH416" s="21"/>
      <c r="BI416" s="21"/>
      <c r="BJ416" s="21"/>
      <c r="BK416" s="21"/>
      <c r="BL416" s="21"/>
      <c r="BM416" s="21"/>
      <c r="BN416" s="21"/>
      <c r="BO416" s="21"/>
      <c r="BP416" s="21"/>
      <c r="BQ416" s="24"/>
      <c r="BR416" s="21"/>
      <c r="BS416" s="21"/>
      <c r="BT416" s="23"/>
      <c r="BU416" s="23"/>
      <c r="BV416" s="24"/>
      <c r="BW416" s="25"/>
    </row>
    <row r="417" spans="1:75" s="22" customFormat="1" ht="409.6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0"/>
      <c r="R417" s="20"/>
      <c r="S417" s="20"/>
      <c r="T417" s="20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181"/>
      <c r="BG417" s="21"/>
      <c r="BH417" s="21"/>
      <c r="BI417" s="21"/>
      <c r="BJ417" s="21"/>
      <c r="BK417" s="21"/>
      <c r="BL417" s="21"/>
      <c r="BM417" s="21"/>
      <c r="BN417" s="21"/>
      <c r="BO417" s="21"/>
      <c r="BP417" s="21"/>
      <c r="BQ417" s="24"/>
      <c r="BR417" s="21"/>
      <c r="BS417" s="21"/>
      <c r="BT417" s="23"/>
      <c r="BU417" s="23"/>
      <c r="BV417" s="24"/>
      <c r="BW417" s="25"/>
    </row>
    <row r="418" spans="1:75" s="22" customFormat="1" ht="201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0"/>
      <c r="R418" s="20"/>
      <c r="S418" s="20"/>
      <c r="T418" s="20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181"/>
      <c r="BG418" s="21"/>
      <c r="BH418" s="21"/>
      <c r="BI418" s="21"/>
      <c r="BJ418" s="21"/>
      <c r="BK418" s="21"/>
      <c r="BL418" s="21"/>
      <c r="BM418" s="21"/>
      <c r="BN418" s="21"/>
      <c r="BO418" s="21"/>
      <c r="BP418" s="21"/>
      <c r="BQ418" s="24"/>
      <c r="BR418" s="21"/>
      <c r="BS418" s="21"/>
      <c r="BT418" s="23"/>
      <c r="BU418" s="23"/>
      <c r="BV418" s="24"/>
      <c r="BW418" s="25"/>
    </row>
    <row r="419" spans="1:75" s="22" customFormat="1" ht="20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0"/>
      <c r="AK419" s="23"/>
      <c r="AL419" s="23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0"/>
      <c r="BE419" s="23"/>
      <c r="BF419" s="196"/>
      <c r="BG419" s="23"/>
      <c r="BH419" s="23"/>
      <c r="BI419" s="21"/>
      <c r="BJ419" s="21"/>
      <c r="BK419" s="21"/>
      <c r="BL419" s="21"/>
      <c r="BM419" s="21"/>
      <c r="BN419" s="21"/>
      <c r="BO419" s="21"/>
      <c r="BP419" s="21"/>
      <c r="BQ419" s="24"/>
      <c r="BR419" s="21"/>
      <c r="BS419" s="21"/>
      <c r="BT419" s="23"/>
      <c r="BU419" s="23"/>
      <c r="BV419" s="24"/>
      <c r="BW419" s="25"/>
    </row>
    <row r="420" spans="1:75" s="22" customFormat="1" ht="20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181"/>
      <c r="BG420" s="21"/>
      <c r="BH420" s="21"/>
      <c r="BI420" s="21"/>
      <c r="BJ420" s="21"/>
      <c r="BK420" s="21"/>
      <c r="BL420" s="21"/>
      <c r="BM420" s="21"/>
      <c r="BN420" s="21"/>
      <c r="BO420" s="21"/>
      <c r="BP420" s="21"/>
      <c r="BQ420" s="24"/>
      <c r="BR420" s="21"/>
      <c r="BS420" s="21"/>
      <c r="BT420" s="23"/>
      <c r="BU420" s="23"/>
      <c r="BV420" s="24"/>
      <c r="BW420" s="25"/>
    </row>
    <row r="421" spans="1:75" s="22" customFormat="1" ht="201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0"/>
      <c r="R421" s="20"/>
      <c r="S421" s="20"/>
      <c r="T421" s="20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181"/>
      <c r="BG421" s="21"/>
      <c r="BH421" s="21"/>
      <c r="BI421" s="21"/>
      <c r="BJ421" s="21"/>
      <c r="BK421" s="21"/>
      <c r="BL421" s="21"/>
      <c r="BM421" s="21"/>
      <c r="BN421" s="21"/>
      <c r="BO421" s="21"/>
      <c r="BP421" s="21"/>
      <c r="BQ421" s="24"/>
      <c r="BR421" s="21"/>
      <c r="BS421" s="21"/>
      <c r="BT421" s="23"/>
      <c r="BU421" s="23"/>
      <c r="BV421" s="24"/>
      <c r="BW421" s="25"/>
    </row>
    <row r="422" spans="1:75" s="22" customFormat="1" ht="201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196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181"/>
      <c r="BG422" s="21"/>
      <c r="BH422" s="21"/>
      <c r="BI422" s="21"/>
      <c r="BJ422" s="21"/>
      <c r="BK422" s="21"/>
      <c r="BL422" s="21"/>
      <c r="BM422" s="21"/>
      <c r="BN422" s="21"/>
      <c r="BO422" s="21"/>
      <c r="BP422" s="21"/>
      <c r="BQ422" s="24"/>
      <c r="BR422" s="21"/>
      <c r="BS422" s="21"/>
      <c r="BT422" s="23"/>
      <c r="BU422" s="23"/>
      <c r="BV422" s="24"/>
      <c r="BW422" s="25"/>
    </row>
    <row r="423" spans="1:75" s="22" customFormat="1" ht="259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196"/>
      <c r="BG423" s="29"/>
      <c r="BH423" s="29"/>
      <c r="BI423" s="21"/>
      <c r="BJ423" s="21"/>
      <c r="BK423" s="21"/>
      <c r="BL423" s="20"/>
      <c r="BM423" s="63"/>
      <c r="BN423" s="29"/>
      <c r="BO423" s="21"/>
      <c r="BP423" s="193"/>
      <c r="BQ423" s="24"/>
      <c r="BR423" s="21"/>
      <c r="BS423" s="21"/>
      <c r="BT423" s="23"/>
      <c r="BU423" s="23"/>
      <c r="BV423" s="24"/>
      <c r="BW423" s="25"/>
    </row>
    <row r="424" spans="1:75" s="22" customFormat="1" ht="24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196"/>
      <c r="BG424" s="187"/>
      <c r="BH424" s="29"/>
      <c r="BI424" s="21"/>
      <c r="BJ424" s="21"/>
      <c r="BK424" s="21"/>
      <c r="BL424" s="20"/>
      <c r="BM424" s="63"/>
      <c r="BN424" s="29"/>
      <c r="BO424" s="21"/>
      <c r="BP424" s="193"/>
      <c r="BQ424" s="24"/>
      <c r="BR424" s="21"/>
      <c r="BS424" s="21"/>
      <c r="BT424" s="23"/>
      <c r="BU424" s="23"/>
      <c r="BV424" s="24"/>
      <c r="BW424" s="25"/>
    </row>
    <row r="425" spans="1:75" s="22" customFormat="1" ht="219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63"/>
      <c r="P425" s="63"/>
      <c r="Q425" s="63"/>
      <c r="R425" s="63"/>
      <c r="S425" s="63"/>
      <c r="T425" s="63"/>
      <c r="U425" s="6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186"/>
      <c r="BG425" s="188"/>
      <c r="BH425" s="189"/>
      <c r="BI425" s="21"/>
      <c r="BJ425" s="21"/>
      <c r="BK425" s="21"/>
      <c r="BL425" s="21"/>
      <c r="BM425" s="21"/>
      <c r="BN425" s="21"/>
      <c r="BO425" s="21"/>
      <c r="BP425" s="193"/>
      <c r="BQ425" s="24"/>
      <c r="BR425" s="21"/>
      <c r="BS425" s="21"/>
      <c r="BT425" s="23"/>
      <c r="BU425" s="23"/>
      <c r="BV425" s="24"/>
      <c r="BW425" s="25"/>
    </row>
    <row r="426" spans="1:75" s="22" customFormat="1" ht="219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196"/>
      <c r="BG426" s="29"/>
      <c r="BH426" s="29"/>
      <c r="BI426" s="21"/>
      <c r="BJ426" s="21"/>
      <c r="BK426" s="21"/>
      <c r="BL426" s="21"/>
      <c r="BM426" s="21"/>
      <c r="BN426" s="21"/>
      <c r="BO426" s="21"/>
      <c r="BP426" s="193"/>
      <c r="BQ426" s="24"/>
      <c r="BR426" s="21"/>
      <c r="BS426" s="21"/>
      <c r="BT426" s="23"/>
      <c r="BU426" s="23"/>
      <c r="BV426" s="24"/>
      <c r="BW426" s="25"/>
    </row>
    <row r="427" spans="1:75" s="22" customFormat="1" ht="219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186"/>
      <c r="BG427" s="188"/>
      <c r="BH427" s="189"/>
      <c r="BI427" s="21"/>
      <c r="BJ427" s="21"/>
      <c r="BK427" s="21"/>
      <c r="BL427" s="21"/>
      <c r="BM427" s="21"/>
      <c r="BN427" s="21"/>
      <c r="BO427" s="21"/>
      <c r="BP427" s="193"/>
      <c r="BQ427" s="24"/>
      <c r="BR427" s="21"/>
      <c r="BS427" s="21"/>
      <c r="BT427" s="23"/>
      <c r="BU427" s="23"/>
      <c r="BV427" s="24"/>
      <c r="BW427" s="25"/>
    </row>
    <row r="428" spans="1:75" s="22" customFormat="1" ht="409.6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196"/>
      <c r="BG428" s="29"/>
      <c r="BH428" s="20"/>
      <c r="BI428" s="21"/>
      <c r="BJ428" s="21"/>
      <c r="BK428" s="21"/>
      <c r="BL428" s="21"/>
      <c r="BM428" s="21"/>
      <c r="BN428" s="21"/>
      <c r="BO428" s="21"/>
      <c r="BP428" s="193"/>
      <c r="BQ428" s="24"/>
      <c r="BR428" s="21"/>
      <c r="BS428" s="21"/>
      <c r="BT428" s="23"/>
      <c r="BU428" s="23"/>
      <c r="BV428" s="24"/>
      <c r="BW428" s="25"/>
    </row>
    <row r="429" spans="1:75" s="22" customFormat="1" ht="409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9"/>
      <c r="AJ429" s="29"/>
      <c r="AK429" s="21"/>
      <c r="AL429" s="196"/>
      <c r="AM429" s="29"/>
      <c r="AN429" s="29"/>
      <c r="AO429" s="29"/>
      <c r="AP429" s="29"/>
      <c r="AQ429" s="21"/>
      <c r="AR429" s="21"/>
      <c r="AS429" s="21"/>
      <c r="AT429" s="21"/>
      <c r="AU429" s="21"/>
      <c r="AV429" s="196"/>
      <c r="AW429" s="29"/>
      <c r="AX429" s="196"/>
      <c r="AY429" s="29"/>
      <c r="AZ429" s="21"/>
      <c r="BA429" s="21"/>
      <c r="BB429" s="21"/>
      <c r="BC429" s="21"/>
      <c r="BD429" s="21"/>
      <c r="BE429" s="21"/>
      <c r="BF429" s="196"/>
      <c r="BG429" s="29"/>
      <c r="BH429" s="29"/>
      <c r="BI429" s="21"/>
      <c r="BJ429" s="21"/>
      <c r="BK429" s="21"/>
      <c r="BL429" s="21"/>
      <c r="BM429" s="21"/>
      <c r="BN429" s="21"/>
      <c r="BO429" s="21"/>
      <c r="BP429" s="193"/>
      <c r="BQ429" s="24"/>
      <c r="BR429" s="21"/>
      <c r="BS429" s="21"/>
      <c r="BT429" s="23"/>
      <c r="BU429" s="23"/>
      <c r="BV429" s="24"/>
      <c r="BW429" s="25"/>
    </row>
    <row r="430" spans="1:75" s="22" customFormat="1" ht="137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186"/>
      <c r="BG430" s="188"/>
      <c r="BH430" s="189"/>
      <c r="BI430" s="21"/>
      <c r="BJ430" s="21"/>
      <c r="BK430" s="21"/>
      <c r="BL430" s="21"/>
      <c r="BM430" s="21"/>
      <c r="BN430" s="21"/>
      <c r="BO430" s="21"/>
      <c r="BP430" s="193"/>
      <c r="BQ430" s="24"/>
      <c r="BR430" s="21"/>
      <c r="BS430" s="21"/>
      <c r="BT430" s="23"/>
      <c r="BU430" s="23"/>
      <c r="BV430" s="24"/>
      <c r="BW430" s="25"/>
    </row>
    <row r="431" spans="1:75" s="22" customFormat="1" ht="137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186"/>
      <c r="BG431" s="188"/>
      <c r="BH431" s="189"/>
      <c r="BI431" s="21"/>
      <c r="BJ431" s="21"/>
      <c r="BK431" s="21"/>
      <c r="BL431" s="21"/>
      <c r="BM431" s="21"/>
      <c r="BN431" s="21"/>
      <c r="BO431" s="21"/>
      <c r="BP431" s="193"/>
      <c r="BQ431" s="24"/>
      <c r="BR431" s="21"/>
      <c r="BS431" s="21"/>
      <c r="BT431" s="23"/>
      <c r="BU431" s="23"/>
      <c r="BV431" s="24"/>
      <c r="BW431" s="25"/>
    </row>
    <row r="432" spans="1:75" s="22" customFormat="1" ht="137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186"/>
      <c r="BG432" s="188"/>
      <c r="BH432" s="189"/>
      <c r="BI432" s="21"/>
      <c r="BJ432" s="21"/>
      <c r="BK432" s="21"/>
      <c r="BL432" s="21"/>
      <c r="BM432" s="21"/>
      <c r="BN432" s="21"/>
      <c r="BO432" s="21"/>
      <c r="BP432" s="193"/>
      <c r="BQ432" s="24"/>
      <c r="BR432" s="21"/>
      <c r="BS432" s="21"/>
      <c r="BT432" s="23"/>
      <c r="BU432" s="23"/>
      <c r="BV432" s="24"/>
      <c r="BW432" s="25"/>
    </row>
    <row r="433" spans="1:77" s="22" customFormat="1" ht="137.2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186"/>
      <c r="BG433" s="188"/>
      <c r="BH433" s="189"/>
      <c r="BI433" s="21"/>
      <c r="BJ433" s="21"/>
      <c r="BK433" s="21"/>
      <c r="BL433" s="21"/>
      <c r="BM433" s="21"/>
      <c r="BN433" s="21"/>
      <c r="BO433" s="21"/>
      <c r="BP433" s="193"/>
      <c r="BQ433" s="24"/>
      <c r="BR433" s="21"/>
      <c r="BS433" s="21"/>
      <c r="BT433" s="23"/>
      <c r="BU433" s="23"/>
      <c r="BV433" s="24"/>
      <c r="BW433" s="25"/>
    </row>
    <row r="434" spans="1:77" s="22" customFormat="1" ht="137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186"/>
      <c r="BG434" s="188"/>
      <c r="BH434" s="189"/>
      <c r="BI434" s="21"/>
      <c r="BJ434" s="21"/>
      <c r="BK434" s="21"/>
      <c r="BL434" s="21"/>
      <c r="BM434" s="21"/>
      <c r="BN434" s="21"/>
      <c r="BO434" s="21"/>
      <c r="BP434" s="193"/>
      <c r="BQ434" s="24"/>
      <c r="BR434" s="21"/>
      <c r="BS434" s="21"/>
      <c r="BT434" s="23"/>
      <c r="BU434" s="23"/>
      <c r="BV434" s="24"/>
      <c r="BW434" s="25"/>
    </row>
    <row r="435" spans="1:77" s="22" customFormat="1" ht="291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0"/>
      <c r="BE435" s="21"/>
      <c r="BF435" s="196"/>
      <c r="BG435" s="29"/>
      <c r="BH435" s="20"/>
      <c r="BI435" s="23"/>
      <c r="BJ435" s="21"/>
      <c r="BK435" s="21"/>
      <c r="BL435" s="21"/>
      <c r="BM435" s="21"/>
      <c r="BN435" s="21"/>
      <c r="BO435" s="21"/>
      <c r="BP435" s="21"/>
      <c r="BQ435" s="24"/>
      <c r="BR435" s="21"/>
      <c r="BS435" s="21"/>
      <c r="BT435" s="23"/>
      <c r="BU435" s="23"/>
      <c r="BV435" s="24"/>
      <c r="BW435" s="25"/>
    </row>
    <row r="436" spans="1:77" s="22" customFormat="1" ht="291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0"/>
      <c r="BE436" s="21"/>
      <c r="BF436" s="196"/>
      <c r="BG436" s="182"/>
      <c r="BH436" s="20"/>
      <c r="BI436" s="23"/>
      <c r="BJ436" s="21"/>
      <c r="BK436" s="21"/>
      <c r="BL436" s="21"/>
      <c r="BM436" s="21"/>
      <c r="BN436" s="21"/>
      <c r="BO436" s="21"/>
      <c r="BP436" s="21"/>
      <c r="BQ436" s="24"/>
      <c r="BR436" s="21"/>
      <c r="BS436" s="21"/>
      <c r="BT436" s="23"/>
      <c r="BU436" s="23"/>
      <c r="BV436" s="24"/>
      <c r="BW436" s="25"/>
    </row>
    <row r="437" spans="1:77" s="22" customFormat="1" ht="197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3"/>
      <c r="Q437" s="23"/>
      <c r="R437" s="23"/>
      <c r="S437" s="23"/>
      <c r="T437" s="23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196"/>
      <c r="BG437" s="20"/>
      <c r="BH437" s="20"/>
      <c r="BI437" s="21"/>
      <c r="BJ437" s="21"/>
      <c r="BK437" s="21"/>
      <c r="BL437" s="21"/>
      <c r="BM437" s="21"/>
      <c r="BN437" s="21"/>
      <c r="BO437" s="21"/>
      <c r="BP437" s="193"/>
      <c r="BQ437" s="24"/>
      <c r="BR437" s="21"/>
      <c r="BS437" s="21"/>
      <c r="BT437" s="23"/>
      <c r="BU437" s="23"/>
      <c r="BV437" s="24"/>
      <c r="BW437" s="25"/>
    </row>
    <row r="438" spans="1:77" s="22" customFormat="1" ht="197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3"/>
      <c r="Q438" s="23"/>
      <c r="R438" s="23"/>
      <c r="S438" s="23"/>
      <c r="T438" s="23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184"/>
      <c r="BG438" s="189"/>
      <c r="BH438" s="189"/>
      <c r="BI438" s="21"/>
      <c r="BJ438" s="21"/>
      <c r="BK438" s="21"/>
      <c r="BL438" s="21"/>
      <c r="BM438" s="21"/>
      <c r="BN438" s="21"/>
      <c r="BO438" s="21"/>
      <c r="BP438" s="193"/>
      <c r="BQ438" s="24"/>
      <c r="BR438" s="21"/>
      <c r="BS438" s="21"/>
      <c r="BT438" s="23"/>
      <c r="BU438" s="23"/>
      <c r="BV438" s="24"/>
      <c r="BW438" s="25"/>
    </row>
    <row r="439" spans="1:77" s="22" customFormat="1" ht="279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190"/>
      <c r="P439" s="190"/>
      <c r="Q439" s="190"/>
      <c r="R439" s="190"/>
      <c r="S439" s="190"/>
      <c r="T439" s="190"/>
      <c r="U439" s="19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196"/>
      <c r="BG439" s="63"/>
      <c r="BH439" s="63"/>
      <c r="BI439" s="21"/>
      <c r="BJ439" s="21"/>
      <c r="BK439" s="21"/>
      <c r="BL439" s="21"/>
      <c r="BM439" s="21"/>
      <c r="BN439" s="21"/>
      <c r="BO439" s="21"/>
      <c r="BP439" s="21"/>
      <c r="BQ439" s="24"/>
      <c r="BR439" s="21"/>
      <c r="BS439" s="21"/>
      <c r="BT439" s="23"/>
      <c r="BU439" s="23"/>
      <c r="BV439" s="24"/>
      <c r="BW439" s="25"/>
    </row>
    <row r="440" spans="1:77" s="22" customFormat="1" ht="171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3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196"/>
      <c r="BG440" s="23"/>
      <c r="BH440" s="23"/>
      <c r="BI440" s="21"/>
      <c r="BJ440" s="21"/>
      <c r="BK440" s="21"/>
      <c r="BL440" s="21"/>
      <c r="BM440" s="21"/>
      <c r="BN440" s="21"/>
      <c r="BO440" s="21"/>
      <c r="BP440" s="21"/>
      <c r="BQ440" s="24"/>
      <c r="BR440" s="21"/>
      <c r="BS440" s="21"/>
      <c r="BT440" s="23"/>
      <c r="BU440" s="23"/>
      <c r="BV440" s="24"/>
      <c r="BW440" s="25"/>
    </row>
    <row r="441" spans="1:77" s="22" customFormat="1" ht="129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3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191"/>
      <c r="BG441" s="29"/>
      <c r="BH441" s="29"/>
      <c r="BI441" s="21"/>
      <c r="BJ441" s="21"/>
      <c r="BK441" s="21"/>
      <c r="BL441" s="21"/>
      <c r="BM441" s="21"/>
      <c r="BN441" s="21"/>
      <c r="BO441" s="21"/>
      <c r="BP441" s="193"/>
      <c r="BQ441" s="24"/>
      <c r="BR441" s="21"/>
      <c r="BS441" s="21"/>
      <c r="BT441" s="23"/>
      <c r="BU441" s="23"/>
      <c r="BV441" s="24"/>
      <c r="BW441" s="25"/>
    </row>
    <row r="442" spans="1:77" s="22" customFormat="1" ht="187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9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196"/>
      <c r="BG442" s="23"/>
      <c r="BH442" s="23"/>
      <c r="BI442" s="21"/>
      <c r="BJ442" s="21"/>
      <c r="BK442" s="21"/>
      <c r="BL442" s="21"/>
      <c r="BM442" s="21"/>
      <c r="BN442" s="21"/>
      <c r="BO442" s="23"/>
      <c r="BP442" s="21"/>
      <c r="BQ442" s="24"/>
      <c r="BR442" s="21"/>
      <c r="BS442" s="21"/>
      <c r="BT442" s="21"/>
      <c r="BU442" s="21"/>
      <c r="BV442" s="23"/>
      <c r="BW442" s="24"/>
      <c r="BX442" s="25"/>
      <c r="BY442" s="30"/>
    </row>
    <row r="443" spans="1:77" s="22" customFormat="1" ht="187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196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1"/>
      <c r="BM443" s="21"/>
      <c r="BN443" s="21"/>
      <c r="BO443" s="23"/>
      <c r="BP443" s="21"/>
      <c r="BQ443" s="24"/>
      <c r="BR443" s="25"/>
      <c r="BS443" s="21"/>
      <c r="BT443" s="21"/>
      <c r="BU443" s="21"/>
      <c r="BV443" s="23"/>
      <c r="BW443" s="24"/>
      <c r="BX443" s="25"/>
      <c r="BY443" s="30"/>
    </row>
    <row r="444" spans="1:77" s="22" customFormat="1" ht="409.6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3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3"/>
      <c r="AX444" s="21"/>
      <c r="AY444" s="23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3"/>
      <c r="BP444" s="21"/>
      <c r="BQ444" s="24"/>
      <c r="BR444" s="25"/>
      <c r="BS444" s="21"/>
      <c r="BT444" s="21"/>
      <c r="BU444" s="21"/>
      <c r="BV444" s="23"/>
      <c r="BW444" s="24"/>
      <c r="BX444" s="25"/>
      <c r="BY444" s="30"/>
    </row>
    <row r="445" spans="1:77" s="22" customFormat="1" ht="409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3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196"/>
      <c r="BG445" s="23"/>
      <c r="BH445" s="23"/>
      <c r="BI445" s="21"/>
      <c r="BJ445" s="21"/>
      <c r="BK445" s="21"/>
      <c r="BL445" s="21"/>
      <c r="BM445" s="21"/>
      <c r="BN445" s="21"/>
      <c r="BO445" s="23"/>
      <c r="BP445" s="21"/>
      <c r="BQ445" s="24"/>
      <c r="BR445" s="25"/>
      <c r="BS445" s="21"/>
      <c r="BT445" s="21"/>
      <c r="BU445" s="21"/>
      <c r="BV445" s="23"/>
      <c r="BW445" s="24"/>
      <c r="BX445" s="25"/>
      <c r="BY445" s="30"/>
    </row>
    <row r="446" spans="1:77" s="22" customFormat="1" ht="194.2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196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  <c r="BJ446" s="21"/>
      <c r="BK446" s="21"/>
      <c r="BL446" s="21"/>
      <c r="BM446" s="21"/>
      <c r="BN446" s="21"/>
      <c r="BO446" s="23"/>
      <c r="BP446" s="21"/>
      <c r="BQ446" s="24"/>
      <c r="BR446" s="25"/>
      <c r="BS446" s="36"/>
      <c r="BT446" s="36"/>
      <c r="BU446" s="36"/>
      <c r="BV446" s="40"/>
      <c r="BW446" s="26"/>
      <c r="BX446" s="36"/>
      <c r="BY446" s="30"/>
    </row>
    <row r="447" spans="1:77" s="22" customFormat="1" ht="219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1"/>
      <c r="BP447" s="21"/>
      <c r="BQ447" s="24"/>
      <c r="BR447" s="25"/>
      <c r="BS447" s="36"/>
      <c r="BT447" s="36"/>
      <c r="BU447" s="36"/>
      <c r="BV447" s="40"/>
      <c r="BW447" s="26"/>
      <c r="BX447" s="36"/>
      <c r="BY447" s="30"/>
    </row>
    <row r="448" spans="1:77" s="22" customFormat="1" ht="198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18"/>
      <c r="M448" s="20"/>
      <c r="N448" s="21"/>
      <c r="O448" s="182"/>
      <c r="P448" s="182"/>
      <c r="Q448" s="182"/>
      <c r="R448" s="182"/>
      <c r="S448" s="182"/>
      <c r="T448" s="182"/>
      <c r="U448" s="182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3"/>
      <c r="BP448" s="21"/>
      <c r="BQ448" s="24"/>
      <c r="BR448" s="25"/>
      <c r="BS448" s="21"/>
      <c r="BT448" s="21"/>
      <c r="BU448" s="21"/>
      <c r="BV448" s="23"/>
      <c r="BW448" s="24"/>
      <c r="BX448" s="25"/>
      <c r="BY448" s="30"/>
    </row>
    <row r="449" spans="1:77" s="22" customFormat="1" ht="198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18"/>
      <c r="M449" s="20"/>
      <c r="N449" s="21"/>
      <c r="O449" s="23"/>
      <c r="P449" s="23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3"/>
      <c r="BP449" s="21"/>
      <c r="BQ449" s="24"/>
      <c r="BR449" s="25"/>
      <c r="BS449" s="21"/>
      <c r="BT449" s="21"/>
      <c r="BU449" s="21"/>
      <c r="BV449" s="23"/>
      <c r="BW449" s="24"/>
      <c r="BX449" s="25"/>
      <c r="BY449" s="30"/>
    </row>
    <row r="450" spans="1:77" s="22" customFormat="1" ht="198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18"/>
      <c r="M450" s="20"/>
      <c r="N450" s="21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3"/>
      <c r="BP450" s="21"/>
      <c r="BQ450" s="24"/>
      <c r="BR450" s="25"/>
      <c r="BS450" s="21"/>
      <c r="BT450" s="21"/>
      <c r="BU450" s="21"/>
      <c r="BV450" s="23"/>
      <c r="BW450" s="24"/>
      <c r="BX450" s="25"/>
      <c r="BY450" s="30"/>
    </row>
    <row r="451" spans="1:77" s="22" customFormat="1" ht="146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18"/>
      <c r="M451" s="20"/>
      <c r="N451" s="21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3"/>
      <c r="BP451" s="21"/>
      <c r="BQ451" s="24"/>
      <c r="BR451" s="25"/>
      <c r="BS451" s="21"/>
      <c r="BT451" s="21"/>
      <c r="BU451" s="21"/>
      <c r="BV451" s="23"/>
      <c r="BW451" s="24"/>
      <c r="BX451" s="25"/>
      <c r="BY451" s="30"/>
    </row>
    <row r="452" spans="1:77" s="22" customFormat="1" ht="227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18"/>
      <c r="M452" s="20"/>
      <c r="N452" s="21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3"/>
      <c r="BP452" s="21"/>
      <c r="BQ452" s="24"/>
      <c r="BR452" s="25"/>
      <c r="BS452" s="21"/>
      <c r="BT452" s="21"/>
      <c r="BU452" s="21"/>
      <c r="BV452" s="23"/>
      <c r="BW452" s="24"/>
      <c r="BX452" s="25"/>
      <c r="BY452" s="30"/>
    </row>
    <row r="453" spans="1:77" s="22" customFormat="1" ht="15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18"/>
      <c r="M453" s="20"/>
      <c r="N453" s="21"/>
      <c r="O453" s="28"/>
      <c r="P453" s="2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3"/>
      <c r="BP453" s="21"/>
      <c r="BQ453" s="24"/>
      <c r="BR453" s="25"/>
      <c r="BS453" s="21"/>
      <c r="BT453" s="21"/>
      <c r="BU453" s="21"/>
      <c r="BV453" s="23"/>
      <c r="BW453" s="24"/>
      <c r="BX453" s="25"/>
      <c r="BY453" s="30"/>
    </row>
    <row r="454" spans="1:77" s="22" customFormat="1" ht="154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18"/>
      <c r="M454" s="20"/>
      <c r="N454" s="21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3"/>
      <c r="BP454" s="21"/>
      <c r="BQ454" s="24"/>
      <c r="BR454" s="25"/>
      <c r="BS454" s="36"/>
      <c r="BT454" s="36"/>
      <c r="BU454" s="36"/>
      <c r="BV454" s="40"/>
      <c r="BW454" s="26"/>
      <c r="BX454" s="36"/>
      <c r="BY454" s="30"/>
    </row>
    <row r="455" spans="1:77" s="22" customFormat="1" ht="182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18"/>
      <c r="M455" s="20"/>
      <c r="N455" s="21"/>
      <c r="O455" s="23"/>
      <c r="P455" s="23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3"/>
      <c r="BO455" s="21"/>
      <c r="BP455" s="21"/>
      <c r="BQ455" s="24"/>
      <c r="BR455" s="25"/>
      <c r="BS455" s="36"/>
      <c r="BT455" s="36"/>
      <c r="BU455" s="36"/>
      <c r="BV455" s="40"/>
      <c r="BW455" s="26"/>
      <c r="BX455" s="36"/>
      <c r="BY455" s="30"/>
    </row>
    <row r="456" spans="1:77" s="22" customFormat="1" ht="182.2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18"/>
      <c r="M456" s="20"/>
      <c r="N456" s="21"/>
      <c r="O456" s="23"/>
      <c r="P456" s="23"/>
      <c r="Q456" s="23"/>
      <c r="R456" s="23"/>
      <c r="S456" s="23"/>
      <c r="T456" s="23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1"/>
      <c r="BP456" s="21"/>
      <c r="BQ456" s="24"/>
      <c r="BR456" s="25"/>
      <c r="BS456" s="36"/>
      <c r="BT456" s="36"/>
      <c r="BU456" s="36"/>
      <c r="BV456" s="40"/>
      <c r="BW456" s="26"/>
      <c r="BX456" s="36"/>
      <c r="BY456" s="30"/>
    </row>
    <row r="457" spans="1:77" s="22" customFormat="1" ht="312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18"/>
      <c r="M457" s="20"/>
      <c r="N457" s="21"/>
      <c r="O457" s="28"/>
      <c r="P457" s="2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181"/>
      <c r="BG457" s="21"/>
      <c r="BH457" s="21"/>
      <c r="BI457" s="23"/>
      <c r="BJ457" s="21"/>
      <c r="BK457" s="21"/>
      <c r="BL457" s="21"/>
      <c r="BM457" s="21"/>
      <c r="BN457" s="23"/>
      <c r="BO457" s="21"/>
      <c r="BP457" s="21"/>
      <c r="BQ457" s="24"/>
      <c r="BR457" s="25"/>
      <c r="BS457" s="26"/>
    </row>
    <row r="458" spans="1:77" s="22" customFormat="1" ht="174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18"/>
      <c r="M458" s="20"/>
      <c r="N458" s="21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3"/>
      <c r="BJ458" s="21"/>
      <c r="BK458" s="21"/>
      <c r="BL458" s="21"/>
      <c r="BM458" s="21"/>
      <c r="BN458" s="23"/>
      <c r="BO458" s="21"/>
      <c r="BP458" s="21"/>
      <c r="BQ458" s="24"/>
      <c r="BR458" s="25"/>
      <c r="BS458" s="26"/>
    </row>
    <row r="459" spans="1:77" s="22" customFormat="1" ht="167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18"/>
      <c r="M459" s="20"/>
      <c r="N459" s="21"/>
      <c r="O459" s="23"/>
      <c r="P459" s="23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181"/>
      <c r="BG459" s="21"/>
      <c r="BH459" s="21"/>
      <c r="BI459" s="23"/>
      <c r="BJ459" s="21"/>
      <c r="BK459" s="21"/>
      <c r="BL459" s="21"/>
      <c r="BM459" s="21"/>
      <c r="BN459" s="23"/>
      <c r="BO459" s="21"/>
      <c r="BP459" s="21"/>
      <c r="BQ459" s="24"/>
      <c r="BR459" s="25"/>
      <c r="BS459" s="26"/>
    </row>
    <row r="460" spans="1:77" s="22" customFormat="1" ht="167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18"/>
      <c r="M460" s="20"/>
      <c r="N460" s="21"/>
      <c r="O460" s="23"/>
      <c r="P460" s="23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3"/>
      <c r="BJ460" s="21"/>
      <c r="BK460" s="21"/>
      <c r="BL460" s="21"/>
      <c r="BM460" s="21"/>
      <c r="BN460" s="23"/>
      <c r="BO460" s="21"/>
      <c r="BP460" s="21"/>
      <c r="BQ460" s="24"/>
      <c r="BR460" s="25"/>
      <c r="BS460" s="26"/>
    </row>
    <row r="461" spans="1:77" s="22" customFormat="1" ht="167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18"/>
      <c r="M461" s="20"/>
      <c r="N461" s="21"/>
      <c r="O461" s="23"/>
      <c r="P461" s="23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3"/>
      <c r="BJ461" s="21"/>
      <c r="BK461" s="21"/>
      <c r="BL461" s="21"/>
      <c r="BM461" s="21"/>
      <c r="BN461" s="23"/>
      <c r="BO461" s="21"/>
      <c r="BP461" s="21"/>
      <c r="BQ461" s="24"/>
      <c r="BR461" s="25"/>
      <c r="BS461" s="26"/>
    </row>
    <row r="462" spans="1:77" s="22" customFormat="1" ht="372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18"/>
      <c r="M462" s="20"/>
      <c r="N462" s="21"/>
      <c r="O462" s="18"/>
      <c r="P462" s="18"/>
      <c r="Q462" s="18"/>
      <c r="R462" s="18"/>
      <c r="S462" s="18"/>
      <c r="T462" s="18"/>
      <c r="U462" s="1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1"/>
      <c r="BM462" s="21"/>
      <c r="BN462" s="21"/>
      <c r="BO462" s="21"/>
      <c r="BP462" s="21"/>
      <c r="BQ462" s="24"/>
      <c r="BR462" s="21"/>
      <c r="BS462" s="21"/>
      <c r="BT462" s="21"/>
      <c r="BU462" s="21"/>
    </row>
    <row r="463" spans="1:77" s="22" customFormat="1" ht="257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18"/>
      <c r="M463" s="20"/>
      <c r="N463" s="21"/>
      <c r="O463" s="18"/>
      <c r="P463" s="18"/>
      <c r="Q463" s="27"/>
      <c r="R463" s="27"/>
      <c r="S463" s="27"/>
      <c r="T463" s="27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1"/>
      <c r="BP463" s="21"/>
      <c r="BQ463" s="24"/>
      <c r="BR463" s="21"/>
      <c r="BS463" s="21"/>
      <c r="BT463" s="21"/>
      <c r="BU463" s="21"/>
    </row>
    <row r="464" spans="1:77" s="22" customFormat="1" ht="254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18"/>
      <c r="M464" s="20"/>
      <c r="N464" s="21"/>
      <c r="O464" s="18"/>
      <c r="P464" s="18"/>
      <c r="Q464" s="27"/>
      <c r="R464" s="27"/>
      <c r="S464" s="27"/>
      <c r="T464" s="27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1"/>
      <c r="BG464" s="21"/>
      <c r="BH464" s="21"/>
      <c r="BI464" s="21"/>
      <c r="BJ464" s="21"/>
      <c r="BK464" s="21"/>
      <c r="BL464" s="21"/>
      <c r="BM464" s="21"/>
      <c r="BN464" s="21"/>
      <c r="BO464" s="21"/>
      <c r="BP464" s="21"/>
      <c r="BQ464" s="24"/>
      <c r="BR464" s="21"/>
      <c r="BS464" s="21"/>
      <c r="BT464" s="21"/>
      <c r="BU464" s="21"/>
    </row>
    <row r="465" spans="1:75" s="22" customFormat="1" ht="319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18"/>
      <c r="M465" s="20"/>
      <c r="N465" s="21"/>
      <c r="O465" s="23"/>
      <c r="P465" s="23"/>
      <c r="Q465" s="23"/>
      <c r="R465" s="23"/>
      <c r="S465" s="23"/>
      <c r="T465" s="23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1"/>
      <c r="BP465" s="21"/>
      <c r="BQ465" s="24"/>
      <c r="BR465" s="21"/>
      <c r="BS465" s="21"/>
      <c r="BT465" s="21"/>
      <c r="BU465" s="21"/>
    </row>
    <row r="466" spans="1:75" s="22" customFormat="1" ht="409.6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18"/>
      <c r="M466" s="18"/>
      <c r="N466" s="18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1"/>
      <c r="BP466" s="21"/>
      <c r="BQ466" s="24"/>
      <c r="BR466" s="21"/>
      <c r="BS466" s="21"/>
      <c r="BT466" s="21"/>
      <c r="BU466" s="21"/>
    </row>
    <row r="467" spans="1:75" s="22" customFormat="1" ht="14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18"/>
      <c r="M467" s="20"/>
      <c r="N467" s="21"/>
      <c r="O467" s="23"/>
      <c r="P467" s="23"/>
      <c r="Q467" s="23"/>
      <c r="R467" s="23"/>
      <c r="S467" s="23"/>
      <c r="T467" s="23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1"/>
      <c r="BP467" s="21"/>
      <c r="BQ467" s="24"/>
      <c r="BR467" s="21"/>
      <c r="BS467" s="21"/>
      <c r="BT467" s="21"/>
      <c r="BU467" s="21"/>
    </row>
    <row r="468" spans="1:75" s="22" customFormat="1" ht="14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18"/>
      <c r="M468" s="20"/>
      <c r="N468" s="18"/>
      <c r="O468" s="23"/>
      <c r="P468" s="23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1"/>
      <c r="BP468" s="21"/>
      <c r="BQ468" s="24"/>
      <c r="BR468" s="21"/>
      <c r="BS468" s="21"/>
      <c r="BT468" s="21"/>
      <c r="BU468" s="21"/>
    </row>
    <row r="469" spans="1:75" s="22" customFormat="1" ht="292.5" customHeight="1" x14ac:dyDescent="0.45">
      <c r="A469" s="17"/>
      <c r="B469" s="18"/>
      <c r="C469" s="176"/>
      <c r="D469" s="19"/>
      <c r="E469" s="19"/>
      <c r="F469" s="20"/>
      <c r="G469" s="18"/>
      <c r="H469" s="18"/>
      <c r="I469" s="18"/>
      <c r="J469" s="18"/>
      <c r="K469" s="18"/>
      <c r="L469" s="18"/>
      <c r="M469" s="20"/>
      <c r="N469" s="21"/>
      <c r="O469" s="27"/>
      <c r="P469" s="18"/>
      <c r="Q469" s="27"/>
      <c r="R469" s="27"/>
      <c r="S469" s="27"/>
      <c r="T469" s="27"/>
      <c r="U469" s="27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1"/>
      <c r="BP469" s="21"/>
      <c r="BQ469" s="24"/>
      <c r="BR469" s="21"/>
      <c r="BS469" s="21"/>
      <c r="BT469" s="21"/>
      <c r="BU469" s="24"/>
      <c r="BV469" s="25"/>
      <c r="BW469" s="26"/>
    </row>
    <row r="470" spans="1:75" s="22" customFormat="1" ht="177" customHeight="1" x14ac:dyDescent="0.45">
      <c r="A470" s="17"/>
      <c r="B470" s="18"/>
      <c r="C470" s="176"/>
      <c r="D470" s="19"/>
      <c r="E470" s="19"/>
      <c r="F470" s="20"/>
      <c r="G470" s="18"/>
      <c r="H470" s="18"/>
      <c r="I470" s="18"/>
      <c r="J470" s="18"/>
      <c r="K470" s="18"/>
      <c r="L470" s="18"/>
      <c r="M470" s="20"/>
      <c r="N470" s="21"/>
      <c r="O470" s="18"/>
      <c r="P470" s="18"/>
      <c r="Q470" s="27"/>
      <c r="R470" s="27"/>
      <c r="S470" s="27"/>
      <c r="T470" s="27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1"/>
      <c r="BP470" s="21"/>
      <c r="BQ470" s="21"/>
      <c r="BR470" s="21"/>
      <c r="BS470" s="21"/>
      <c r="BT470" s="21"/>
      <c r="BU470" s="24"/>
      <c r="BV470" s="25"/>
      <c r="BW470" s="26"/>
    </row>
  </sheetData>
  <autoFilter ref="A2:BY2"/>
  <mergeCells count="4">
    <mergeCell ref="M186:M187"/>
    <mergeCell ref="A8:K8"/>
    <mergeCell ref="A1:BT1"/>
    <mergeCell ref="J3:J7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2019-05-15T13:30:43Z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