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61" windowWidth="10110" windowHeight="11760" activeTab="1"/>
  </bookViews>
  <sheets>
    <sheet name="Свод" sheetId="1" r:id="rId1"/>
    <sheet name="Реестр закл.договоров" sheetId="2" r:id="rId2"/>
    <sheet name="Присоед." sheetId="3" state="hidden" r:id="rId3"/>
  </sheets>
  <definedNames>
    <definedName name="_xlnm._FilterDatabase" localSheetId="2" hidden="1">'Присоед.'!$C$1:$G$85</definedName>
  </definedNames>
  <calcPr fullCalcOnLoad="1"/>
</workbook>
</file>

<file path=xl/sharedStrings.xml><?xml version="1.0" encoding="utf-8"?>
<sst xmlns="http://schemas.openxmlformats.org/spreadsheetml/2006/main" count="1283" uniqueCount="328">
  <si>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</si>
  <si>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</si>
  <si>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</si>
  <si>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</si>
  <si>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</si>
  <si>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</si>
  <si>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</si>
  <si>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</si>
  <si>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</si>
  <si>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</si>
  <si>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</si>
  <si>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</si>
  <si>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</si>
  <si>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</si>
  <si>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</si>
  <si>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</si>
  <si>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</si>
  <si>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№№</t>
  </si>
  <si>
    <t>Приложение №2</t>
  </si>
  <si>
    <t>Орелэнерго</t>
  </si>
  <si>
    <t>ПС 35/10 кВ "Бакланово"</t>
  </si>
  <si>
    <t>ПС 35/10 кВ "Биофабрика"</t>
  </si>
  <si>
    <t>ПС 35/10 кВ "Звягинки"</t>
  </si>
  <si>
    <t>ПС 35/10 кВ "Краснознаменка"</t>
  </si>
  <si>
    <t>ПС 35/10 кВ "Крутое"</t>
  </si>
  <si>
    <t>ПС 35/10 кВ "Лыково"</t>
  </si>
  <si>
    <t>ПС 35/10 кВ "Мезенцево"</t>
  </si>
  <si>
    <t>ПС 35/10 кВ "Путимец"</t>
  </si>
  <si>
    <t>ПС 35/10 кВ "Росстани"</t>
  </si>
  <si>
    <t>ПС 35/10 кВ "Рыжково"</t>
  </si>
  <si>
    <t>ПС 35/10 кВ "Сергиевская"</t>
  </si>
  <si>
    <t>ПС 35/10 кВ "Стрелецкая"</t>
  </si>
  <si>
    <t>ПС 35/10 кВ "Тим"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</si>
  <si>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</si>
  <si>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</si>
  <si>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</si>
  <si>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</si>
  <si>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"Большая Чернь"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</si>
  <si>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</si>
  <si>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</si>
  <si>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</si>
  <si>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</si>
  <si>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</si>
  <si>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</si>
  <si>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</si>
  <si>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6 месяцев</t>
  </si>
  <si>
    <t xml:space="preserve">ПС 110/35/10 кВ "Нарышкинская" </t>
  </si>
  <si>
    <t>ПС 110/35/10 кВ "Новополево"</t>
  </si>
  <si>
    <t>ПС 110/10/6 "Новоселово"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</si>
  <si>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</si>
  <si>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</si>
  <si>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</si>
  <si>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</si>
  <si>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</si>
  <si>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</si>
  <si>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</si>
  <si>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"Шахово"</t>
  </si>
  <si>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</si>
  <si>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</si>
  <si>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</si>
  <si>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</si>
  <si>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</si>
  <si>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</si>
  <si>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</si>
  <si>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</si>
  <si>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</si>
  <si>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</si>
  <si>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</si>
  <si>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</si>
  <si>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</si>
  <si>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</si>
  <si>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</si>
  <si>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</si>
  <si>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</si>
  <si>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</si>
  <si>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</si>
  <si>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</si>
  <si>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</si>
  <si>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</si>
  <si>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ПС 35/10 кВ "Каменка"</t>
  </si>
  <si>
    <t>ПС 35/10 кВ "Фатнево"</t>
  </si>
  <si>
    <t>ПС 110/10/6 кВ "Юго-Восточная"</t>
  </si>
  <si>
    <t>1.3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</si>
  <si>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</si>
  <si>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</si>
  <si>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</si>
  <si>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</si>
  <si>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</si>
  <si>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</si>
  <si>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</si>
  <si>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</si>
  <si>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</si>
  <si>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</si>
  <si>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</si>
  <si>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</si>
  <si>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</si>
  <si>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</si>
  <si>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</si>
  <si>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</si>
  <si>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</si>
  <si>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</si>
  <si>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"Спешнево"</t>
  </si>
  <si>
    <t>ПС 35/10 кВ "Архангельская"</t>
  </si>
  <si>
    <t>ПС 35/10 кВ "Дросково"</t>
  </si>
  <si>
    <t>ПС 35/10 кВ "Ильинская"</t>
  </si>
  <si>
    <t>ПС 35/10 кВ "Куракинская"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</si>
  <si>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</si>
  <si>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</si>
  <si>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</si>
  <si>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</si>
  <si>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"Отрада"</t>
  </si>
  <si>
    <t>ПС 110/35/10 кВ "Шаблыкинская"</t>
  </si>
  <si>
    <t>ПС 110/6 кВ "Западная"</t>
  </si>
  <si>
    <t>1.1</t>
  </si>
  <si>
    <t>1.2</t>
  </si>
  <si>
    <t>1.4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</si>
  <si>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</si>
  <si>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</si>
  <si>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</si>
  <si>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</si>
  <si>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</si>
  <si>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</si>
  <si>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</si>
  <si>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</si>
  <si>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</si>
  <si>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</si>
  <si>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</si>
  <si>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</si>
  <si>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</si>
  <si>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</si>
  <si>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</si>
  <si>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</si>
  <si>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</si>
  <si>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</si>
  <si>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</si>
  <si>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</si>
  <si>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</si>
  <si>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</si>
  <si>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</si>
  <si>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</si>
  <si>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</si>
  <si>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</si>
  <si>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</si>
  <si>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</si>
  <si>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</si>
  <si>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</si>
  <si>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</si>
  <si>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</si>
  <si>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</si>
  <si>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ПС 110/35/10 кВ "Шатилово"</t>
  </si>
  <si>
    <t>ПС 35/10 кВ "Гладкое"</t>
  </si>
  <si>
    <t>ПС 35/10 кВ "Парамоново"</t>
  </si>
  <si>
    <t>ПС 35/10 кВ "Протасово"</t>
  </si>
  <si>
    <t>ПС 35/10 кВ "Узкое"</t>
  </si>
  <si>
    <t>ПС 35/10 кВ "Хотынецкая"</t>
  </si>
  <si>
    <t>ПС 35/10 кВ "Ловчиково"</t>
  </si>
  <si>
    <t>ПС 35/10 кВ "Лубянская"</t>
  </si>
  <si>
    <t>ПС 35/10 кВ "Моховое"</t>
  </si>
  <si>
    <t>ПС 35/10 кВ "Введенское"</t>
  </si>
  <si>
    <t>ПС 110/10 кВ "Восточная"</t>
  </si>
  <si>
    <t>ПС 110/10/6 кВ "Стальной Конь"</t>
  </si>
  <si>
    <t>ПС 35/10 кВ "Тросна"</t>
  </si>
  <si>
    <t>ПС 110/35/10 кВ "Долгое"</t>
  </si>
  <si>
    <t>ПС 110/10 кВ "Кочеты"</t>
  </si>
  <si>
    <t>ПС-110/35/10 кВ "Троснянская"</t>
  </si>
  <si>
    <t>ПС 35/10 кВ "Варваринка"</t>
  </si>
  <si>
    <t>ПС-35/10 кВ "Красноармейская"</t>
  </si>
  <si>
    <t>ПС 35/10 кВ "Луковец"</t>
  </si>
  <si>
    <t>ПС 110/10 кВ "Речица"</t>
  </si>
  <si>
    <t>ПС 110/35/10 кВ "Знаменское"</t>
  </si>
  <si>
    <t>ПС 35/10 кВ "Апальково"</t>
  </si>
  <si>
    <t>ПС 35/10 кВ "Высокое"</t>
  </si>
  <si>
    <t>ПС 35/10 кВ "Жиляевская"</t>
  </si>
  <si>
    <t>ПС 35/10 кВ "Козьминкая"</t>
  </si>
  <si>
    <t>ПС 35/10 кВ "Сосково"</t>
  </si>
  <si>
    <t>ПС 35/10 кВ "Губкино"</t>
  </si>
  <si>
    <t>ПС 35/10 кВ "Паньково"</t>
  </si>
  <si>
    <t>ПС 35/10 кВ "Судбищи"</t>
  </si>
  <si>
    <t>ПС 110/6 кВ "Химмаш"</t>
  </si>
  <si>
    <t>ПС 110/6 кВ "Заводская"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</si>
  <si>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</si>
  <si>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</si>
  <si>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</si>
  <si>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</si>
  <si>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</si>
  <si>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</si>
  <si>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</si>
  <si>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</si>
  <si>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</si>
  <si>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</si>
  <si>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</si>
  <si>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</si>
  <si>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</si>
  <si>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</si>
  <si>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</si>
  <si>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</si>
  <si>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</si>
  <si>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</si>
  <si>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</si>
  <si>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</si>
  <si>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</si>
  <si>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</si>
  <si>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ПС 110/35/10 кВ "Верховье-1"</t>
  </si>
  <si>
    <t>ПС 35/10 кВ "Гостомль"</t>
  </si>
  <si>
    <t>2.45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</si>
  <si>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</si>
  <si>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</si>
  <si>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</si>
  <si>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</si>
  <si>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</si>
  <si>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</si>
  <si>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</si>
  <si>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</si>
  <si>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</si>
  <si>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</si>
  <si>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</si>
  <si>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</si>
  <si>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</si>
  <si>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</si>
  <si>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</si>
  <si>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</si>
  <si>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</si>
  <si>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</si>
  <si>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</si>
  <si>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</si>
  <si>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</si>
  <si>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</si>
  <si>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</si>
  <si>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</si>
  <si>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</si>
  <si>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</si>
  <si>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</si>
  <si>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</si>
  <si>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</si>
  <si>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 xml:space="preserve">ПС 35/10 кВ "В.Дубрава" 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</si>
  <si>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</si>
  <si>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</si>
  <si>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</si>
  <si>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</si>
  <si>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</si>
  <si>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</si>
  <si>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</si>
  <si>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</si>
  <si>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</si>
  <si>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</si>
  <si>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</si>
  <si>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</si>
  <si>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</si>
  <si>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2.46</t>
  </si>
  <si>
    <t>2.47</t>
  </si>
  <si>
    <t>2.48</t>
  </si>
  <si>
    <t>1.66</t>
  </si>
  <si>
    <t>2.49</t>
  </si>
  <si>
    <t>ПС 35/10 кВ "Новопетровка"</t>
  </si>
  <si>
    <t>ПС 35/10 кВ "Малоархангельская"</t>
  </si>
  <si>
    <t>ПС 35/10 кВ "Красноармейская"</t>
  </si>
  <si>
    <t>ПС 35/10 кВ "Алексеевская"</t>
  </si>
  <si>
    <t>ПС 35/10 кВ "Подберезово"</t>
  </si>
  <si>
    <t>ПС 35/10 кВ "В.Ольшаное"</t>
  </si>
  <si>
    <t>ПС 35/10 кВ "Никольская"</t>
  </si>
  <si>
    <t>ПС 35/10 кВ "Песочное"</t>
  </si>
  <si>
    <t xml:space="preserve">ПС 35/10 кВ "Сеньково" </t>
  </si>
  <si>
    <t>ПС 35/10 кВ "Сомово"</t>
  </si>
  <si>
    <t>ПС 35/10 кВ "Хотьково"</t>
  </si>
  <si>
    <t>ПС 110/35/10кВ «Богородицкая»</t>
  </si>
  <si>
    <t>ПС 110/35/10 кВ "Красная Заря"</t>
  </si>
  <si>
    <t>ПС 110/35/10 кВ "Малоархангельск"</t>
  </si>
  <si>
    <t>ПС 110/35/6 кВ "Мясокомбинат"</t>
  </si>
  <si>
    <t>ПС 110/35/10 кВ "Троснянская"</t>
  </si>
  <si>
    <t>ПС 110/6 кВ "ПМ"</t>
  </si>
  <si>
    <t>12 месяцев</t>
  </si>
  <si>
    <t>2.50</t>
  </si>
  <si>
    <t xml:space="preserve">ПС 110/35/6 кВ "Черкасская" </t>
  </si>
  <si>
    <t>2.51</t>
  </si>
  <si>
    <t>ПС 110/35/10 кВ "Куликовская"</t>
  </si>
  <si>
    <t>ПС 110/35/10 кВ "Совхозная"</t>
  </si>
  <si>
    <t>ПС 110/35/10 кВ "Советская"</t>
  </si>
  <si>
    <t>ПС 110/10 кВ "Р.Брод"</t>
  </si>
  <si>
    <t>2.52</t>
  </si>
  <si>
    <t>ПС 110/10/6 кВ "Центральная"</t>
  </si>
  <si>
    <t>1.67</t>
  </si>
  <si>
    <t>ПС 35/10 кВ "Ломовое"</t>
  </si>
  <si>
    <t>ПС 110/10 кВ "Пищевая"о</t>
  </si>
  <si>
    <t>ПС 110/35/10 кВ "Лубянки"</t>
  </si>
  <si>
    <t>ПС 35/10 кВ "Атяевская"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</si>
  <si>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</si>
  <si>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</si>
  <si>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</si>
  <si>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</si>
  <si>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</si>
  <si>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</si>
  <si>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</si>
  <si>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35/10 кВ "Алёшня"</t>
  </si>
  <si>
    <t>24 месяца</t>
  </si>
  <si>
    <t>Пообъектная информация по заключенным договорам ТП за Октябрь месяц 2012 г.</t>
  </si>
  <si>
    <t>1.52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</si>
  <si>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</si>
  <si>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</si>
  <si>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</si>
  <si>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</si>
  <si>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</si>
  <si>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</si>
  <si>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</si>
  <si>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</si>
  <si>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</si>
  <si>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2.53</t>
  </si>
  <si>
    <t>2.54</t>
  </si>
  <si>
    <t>ПС 110/10/6 кВ "Новоселово"</t>
  </si>
  <si>
    <t>ПС 110/35/10 кВ "Район В"</t>
  </si>
  <si>
    <t>ПС 110/10 кВ "Южная"</t>
  </si>
  <si>
    <t>ПС 35/10 кВ "Вязовое"</t>
  </si>
  <si>
    <t>ПС 35/10 кВ "Башкатово"</t>
  </si>
  <si>
    <t>ПС 35/10 кВ "Липовец"</t>
  </si>
  <si>
    <t>ПС 35/10 кВ "Одинок"</t>
  </si>
  <si>
    <t>ПС 110/6кВ «Пластмасс»</t>
  </si>
  <si>
    <t>ПС 110/10/6 кВ "Новосергиевка"</t>
  </si>
  <si>
    <t>ПС 35/10кВ "Рахманово"</t>
  </si>
  <si>
    <t>Сведения о деятельности филиала ОАО " МРСК Центра" - "Орёлэнерго" по технологическому присоединению за Октябрь месяц 2012 г.</t>
  </si>
  <si>
    <t>1.77</t>
  </si>
  <si>
    <t>ПС 35/10 кВ "Коптево"</t>
  </si>
  <si>
    <t>1.78</t>
  </si>
  <si>
    <t>ПС 35/10 кВ "Спасское"</t>
  </si>
  <si>
    <t>1.79</t>
  </si>
  <si>
    <t>ПС 35/10 кВ "Хлебопродукты"</t>
  </si>
  <si>
    <t>1.80</t>
  </si>
  <si>
    <t>ПС 35/10 кВ "Юрьевская"</t>
  </si>
  <si>
    <t>1.81</t>
  </si>
  <si>
    <t>ПС 35/10 кВ "Мишково"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</si>
</sst>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51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/>
    </xf>
    <xf numFmtId="0" fontId="5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 shrinkToFit="1"/>
    </xf>
    <xf numFmtId="164" fontId="14" fillId="0" borderId="10" xfId="0" applyNumberFormat="1" applyFont="1" applyFill="1" applyBorder="1" applyAlignment="1">
      <alignment horizontal="center" vertical="center" wrapText="1" shrinkToFit="1"/>
    </xf>
    <xf numFmtId="0" fontId="52" fillId="0" borderId="10" xfId="0" applyFont="1" applyFill="1" applyBorder="1" applyAlignment="1">
      <alignment horizontal="center" vertical="center" wrapText="1" shrinkToFit="1"/>
    </xf>
    <xf numFmtId="0" fontId="14" fillId="0" borderId="10" xfId="88" applyFont="1" applyFill="1" applyBorder="1" applyAlignment="1">
      <alignment horizontal="center" vertical="center" wrapText="1" shrinkToFit="1"/>
      <protection/>
    </xf>
    <xf numFmtId="0" fontId="52" fillId="0" borderId="0" xfId="0" applyFont="1" applyFill="1" applyAlignment="1">
      <alignment/>
    </xf>
    <xf numFmtId="164" fontId="14" fillId="0" borderId="10" xfId="88" applyNumberFormat="1" applyFont="1" applyFill="1" applyBorder="1" applyAlignment="1">
      <alignment horizontal="center" vertical="center" wrapText="1" shrinkToFit="1"/>
      <protection/>
    </xf>
    <xf numFmtId="164" fontId="14" fillId="0" borderId="10" xfId="44" applyNumberFormat="1" applyFont="1" applyFill="1" applyBorder="1" applyAlignment="1">
      <alignment horizontal="center" vertical="center" wrapText="1" shrinkToFit="1"/>
    </xf>
    <xf numFmtId="0" fontId="14" fillId="0" borderId="10" xfId="0" applyNumberFormat="1" applyFont="1" applyFill="1" applyBorder="1" applyAlignment="1">
      <alignment horizontal="center" vertical="center" wrapText="1" shrinkToFit="1"/>
    </xf>
    <xf numFmtId="0" fontId="14" fillId="0" borderId="10" xfId="82" applyFont="1" applyFill="1" applyBorder="1" applyAlignment="1">
      <alignment horizontal="center" vertical="center" wrapText="1" shrinkToFit="1"/>
      <protection/>
    </xf>
    <xf numFmtId="2" fontId="7" fillId="0" borderId="10" xfId="82" applyNumberFormat="1" applyFont="1" applyFill="1" applyBorder="1" applyAlignment="1">
      <alignment horizontal="center" vertical="center" wrapText="1" shrinkToFit="1"/>
      <protection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164" fontId="7" fillId="0" borderId="10" xfId="82" applyNumberFormat="1" applyFont="1" applyFill="1" applyBorder="1" applyAlignment="1">
      <alignment horizontal="center" vertical="center" wrapText="1" shrinkToFit="1"/>
      <protection/>
    </xf>
    <xf numFmtId="0" fontId="7" fillId="0" borderId="10" xfId="82" applyFont="1" applyFill="1" applyBorder="1" applyAlignment="1">
      <alignment horizontal="center" vertical="center" wrapText="1" shrinkToFit="1"/>
      <protection/>
    </xf>
    <xf numFmtId="0" fontId="10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wrapText="1"/>
    </xf>
    <xf numFmtId="0" fontId="8" fillId="12" borderId="10" xfId="0" applyFont="1" applyFill="1" applyBorder="1" applyAlignment="1">
      <alignment horizontal="center" vertical="top"/>
    </xf>
    <xf numFmtId="0" fontId="3" fillId="12" borderId="10" xfId="0" applyFont="1" applyFill="1" applyBorder="1" applyAlignment="1">
      <alignment horizontal="center" vertical="top"/>
    </xf>
    <xf numFmtId="0" fontId="8" fillId="12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12" borderId="10" xfId="0" applyFont="1" applyFill="1" applyBorder="1" applyAlignment="1">
      <alignment vertical="top"/>
    </xf>
    <xf numFmtId="0" fontId="5" fillId="36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 3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1" xfId="53"/>
    <cellStyle name="Обычный 102" xfId="54"/>
    <cellStyle name="Обычный 107" xfId="55"/>
    <cellStyle name="Обычный 108" xfId="56"/>
    <cellStyle name="Обычный 110" xfId="57"/>
    <cellStyle name="Обычный 111" xfId="58"/>
    <cellStyle name="Обычный 112" xfId="59"/>
    <cellStyle name="Обычный 113" xfId="60"/>
    <cellStyle name="Обычный 114" xfId="61"/>
    <cellStyle name="Обычный 115" xfId="62"/>
    <cellStyle name="Обычный 116" xfId="63"/>
    <cellStyle name="Обычный 117" xfId="64"/>
    <cellStyle name="Обычный 118" xfId="65"/>
    <cellStyle name="Обычный 119" xfId="66"/>
    <cellStyle name="Обычный 120" xfId="67"/>
    <cellStyle name="Обычный 121" xfId="68"/>
    <cellStyle name="Обычный 158" xfId="69"/>
    <cellStyle name="Обычный 159" xfId="70"/>
    <cellStyle name="Обычный 161" xfId="71"/>
    <cellStyle name="Обычный 171" xfId="72"/>
    <cellStyle name="Обычный 172" xfId="73"/>
    <cellStyle name="Обычный 174" xfId="74"/>
    <cellStyle name="Обычный 175" xfId="75"/>
    <cellStyle name="Обычный 184" xfId="76"/>
    <cellStyle name="Обычный 185" xfId="77"/>
    <cellStyle name="Обычный 186" xfId="78"/>
    <cellStyle name="Обычный 187" xfId="79"/>
    <cellStyle name="Обычный 193" xfId="80"/>
    <cellStyle name="Обычный 194" xfId="81"/>
    <cellStyle name="Обычный 2 2" xfId="82"/>
    <cellStyle name="Обычный 2 2 2" xfId="83"/>
    <cellStyle name="Обычный 2 2 2 11" xfId="84"/>
    <cellStyle name="Обычный 2 2 3" xfId="85"/>
    <cellStyle name="Обычный 2 4" xfId="86"/>
    <cellStyle name="Обычный 2_РЕЕСТР Журнал" xfId="87"/>
    <cellStyle name="Обычный 4" xfId="88"/>
    <cellStyle name="Обычный 4 2" xfId="89"/>
    <cellStyle name="Обычный 5" xfId="90"/>
    <cellStyle name="Обычный 5 2" xfId="91"/>
    <cellStyle name="Обычный 51" xfId="92"/>
    <cellStyle name="Обычный 52" xfId="93"/>
    <cellStyle name="Обычный 6" xfId="94"/>
    <cellStyle name="Обычный 6 2" xfId="95"/>
    <cellStyle name="Обычный 7" xfId="96"/>
    <cellStyle name="Обычный 7 2" xfId="97"/>
    <cellStyle name="Обычный 8" xfId="98"/>
    <cellStyle name="Обычный 85" xfId="99"/>
    <cellStyle name="Обычный 86" xfId="100"/>
    <cellStyle name="Обычный 9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3"/>
  <sheetViews>
    <sheetView zoomScalePageLayoutView="0" workbookViewId="0" topLeftCell="A1">
      <pane xSplit="3" ySplit="6" topLeftCell="D7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3" sqref="D3"/>
    </sheetView>
  </sheetViews>
  <sheetFormatPr defaultColWidth="9.140625" defaultRowHeight="15"/>
  <cols>
    <col min="1" max="1" width="26.421875" style="0" customWidth="1" collapsed="1"/>
    <col min="2" max="2" width="6.57421875" style="8" customWidth="1"/>
    <col min="3" max="3" width="35.28125" style="0" customWidth="1"/>
    <col min="4" max="4" width="9.140625" style="6" customWidth="1"/>
    <col min="5" max="5" width="10.140625" style="6" customWidth="1"/>
    <col min="6" max="6" width="9.140625" style="6" customWidth="1"/>
    <col min="7" max="7" width="10.140625" style="6" customWidth="1"/>
    <col min="8" max="8" width="9.140625" style="6" customWidth="1"/>
    <col min="9" max="9" width="10.140625" style="6" customWidth="1"/>
    <col min="10" max="10" width="9.140625" style="6" customWidth="1"/>
    <col min="11" max="11" width="10.140625" style="6" customWidth="1"/>
  </cols>
  <sheetData>
    <row r="1" ht="15" customHeight="1"/>
    <row r="2" spans="1:2" ht="15">
      <c r="A2" s="1" t="s">
        <v>317</v>
      </c>
      <c r="B2" s="9"/>
    </row>
    <row r="3" spans="1:2" ht="15">
      <c r="A3" s="1"/>
      <c r="B3" s="9"/>
    </row>
    <row r="4" spans="1:11" ht="15.75" customHeight="1">
      <c r="A4" s="48" t="s">
        <v>2</v>
      </c>
      <c r="B4" s="37"/>
      <c r="C4" s="48" t="s">
        <v>14</v>
      </c>
      <c r="D4" s="48" t="s">
        <v>3</v>
      </c>
      <c r="E4" s="48"/>
      <c r="F4" s="48" t="s">
        <v>4</v>
      </c>
      <c r="G4" s="48"/>
      <c r="H4" s="48" t="s">
        <v>5</v>
      </c>
      <c r="I4" s="49"/>
      <c r="J4" s="47" t="s">
        <v>97</v>
      </c>
      <c r="K4" s="47"/>
    </row>
    <row r="5" spans="1:11" ht="46.5" customHeight="1">
      <c r="A5" s="48"/>
      <c r="B5" s="37" t="s">
        <v>17</v>
      </c>
      <c r="C5" s="48"/>
      <c r="D5" s="48"/>
      <c r="E5" s="48"/>
      <c r="F5" s="48"/>
      <c r="G5" s="48"/>
      <c r="H5" s="48"/>
      <c r="I5" s="49"/>
      <c r="J5" s="47"/>
      <c r="K5" s="47"/>
    </row>
    <row r="6" spans="1:11" ht="15">
      <c r="A6" s="48"/>
      <c r="B6" s="37"/>
      <c r="C6" s="48"/>
      <c r="D6" s="38" t="s">
        <v>6</v>
      </c>
      <c r="E6" s="38" t="s">
        <v>7</v>
      </c>
      <c r="F6" s="38" t="s">
        <v>6</v>
      </c>
      <c r="G6" s="38" t="s">
        <v>7</v>
      </c>
      <c r="H6" s="38" t="s">
        <v>6</v>
      </c>
      <c r="I6" s="39" t="s">
        <v>7</v>
      </c>
      <c r="J6" s="38" t="s">
        <v>6</v>
      </c>
      <c r="K6" s="38" t="s">
        <v>7</v>
      </c>
    </row>
    <row r="7" spans="1:11" ht="13.5" customHeight="1">
      <c r="A7" s="40" t="s">
        <v>19</v>
      </c>
      <c r="B7" s="41">
        <v>1</v>
      </c>
      <c r="C7" s="42" t="s">
        <v>15</v>
      </c>
      <c r="D7" s="43">
        <f>SUM(D8:D88)</f>
        <v>82</v>
      </c>
      <c r="E7" s="43">
        <f>SUM(E8:E88)</f>
        <v>0.8267500000000002</v>
      </c>
      <c r="F7" s="43">
        <f aca="true" t="shared" si="0" ref="F7:K7">SUM(F8:F86)</f>
        <v>78</v>
      </c>
      <c r="G7" s="43">
        <f t="shared" si="0"/>
        <v>0.6388000000000001</v>
      </c>
      <c r="H7" s="43">
        <f t="shared" si="0"/>
        <v>31</v>
      </c>
      <c r="I7" s="43">
        <f t="shared" si="0"/>
        <v>0.34790000000000004</v>
      </c>
      <c r="J7" s="43">
        <f t="shared" si="0"/>
        <v>29</v>
      </c>
      <c r="K7" s="43">
        <f t="shared" si="0"/>
        <v>0.17959999999999998</v>
      </c>
    </row>
    <row r="8" spans="1:11" ht="15.75">
      <c r="A8" s="7" t="s">
        <v>19</v>
      </c>
      <c r="B8" s="13" t="s">
        <v>113</v>
      </c>
      <c r="C8" s="44" t="s">
        <v>256</v>
      </c>
      <c r="D8" s="45"/>
      <c r="E8" s="45"/>
      <c r="F8" s="45"/>
      <c r="G8" s="45"/>
      <c r="H8" s="45"/>
      <c r="I8" s="45"/>
      <c r="J8" s="45"/>
      <c r="K8" s="45"/>
    </row>
    <row r="9" spans="1:11" ht="15.75">
      <c r="A9" s="7" t="s">
        <v>19</v>
      </c>
      <c r="B9" s="13" t="s">
        <v>114</v>
      </c>
      <c r="C9" s="44" t="s">
        <v>292</v>
      </c>
      <c r="D9" s="45"/>
      <c r="E9" s="45"/>
      <c r="F9" s="45">
        <v>1</v>
      </c>
      <c r="G9" s="45">
        <v>0.015</v>
      </c>
      <c r="H9" s="45"/>
      <c r="I9" s="45"/>
      <c r="J9" s="45"/>
      <c r="K9" s="45"/>
    </row>
    <row r="10" spans="1:11" ht="15.75">
      <c r="A10" s="7" t="s">
        <v>19</v>
      </c>
      <c r="B10" s="13" t="s">
        <v>82</v>
      </c>
      <c r="C10" s="44" t="s">
        <v>98</v>
      </c>
      <c r="D10" s="45">
        <v>2</v>
      </c>
      <c r="E10" s="45">
        <v>0.017</v>
      </c>
      <c r="F10" s="45"/>
      <c r="G10" s="45"/>
      <c r="H10" s="45"/>
      <c r="I10" s="45"/>
      <c r="J10" s="45"/>
      <c r="K10" s="45"/>
    </row>
    <row r="11" spans="1:11" ht="15.75">
      <c r="A11" s="7" t="s">
        <v>19</v>
      </c>
      <c r="B11" s="13" t="s">
        <v>115</v>
      </c>
      <c r="C11" s="44" t="s">
        <v>170</v>
      </c>
      <c r="D11" s="45"/>
      <c r="E11" s="45"/>
      <c r="F11" s="45"/>
      <c r="G11" s="45"/>
      <c r="H11" s="45"/>
      <c r="I11" s="45"/>
      <c r="J11" s="45"/>
      <c r="K11" s="45"/>
    </row>
    <row r="12" spans="1:11" ht="15.75">
      <c r="A12" s="7" t="s">
        <v>19</v>
      </c>
      <c r="B12" s="13" t="s">
        <v>83</v>
      </c>
      <c r="C12" s="44" t="s">
        <v>102</v>
      </c>
      <c r="D12" s="45">
        <v>1</v>
      </c>
      <c r="E12" s="45">
        <v>0.0028</v>
      </c>
      <c r="F12" s="45">
        <v>2</v>
      </c>
      <c r="G12" s="45">
        <v>0.0056</v>
      </c>
      <c r="H12" s="45"/>
      <c r="I12" s="45"/>
      <c r="J12" s="45"/>
      <c r="K12" s="45"/>
    </row>
    <row r="13" spans="1:11" ht="15.75">
      <c r="A13" s="7" t="s">
        <v>19</v>
      </c>
      <c r="B13" s="13" t="s">
        <v>57</v>
      </c>
      <c r="C13" s="44" t="s">
        <v>284</v>
      </c>
      <c r="D13" s="45"/>
      <c r="E13" s="45"/>
      <c r="F13" s="45">
        <v>1</v>
      </c>
      <c r="G13" s="45">
        <v>0.012</v>
      </c>
      <c r="H13" s="45"/>
      <c r="I13" s="45"/>
      <c r="J13" s="45"/>
      <c r="K13" s="45"/>
    </row>
    <row r="14" spans="1:11" ht="15.75">
      <c r="A14" s="7" t="s">
        <v>19</v>
      </c>
      <c r="B14" s="13" t="s">
        <v>58</v>
      </c>
      <c r="C14" s="44" t="s">
        <v>20</v>
      </c>
      <c r="D14" s="45">
        <v>3</v>
      </c>
      <c r="E14" s="45">
        <v>0.0363</v>
      </c>
      <c r="F14" s="45">
        <v>6</v>
      </c>
      <c r="G14" s="45">
        <v>0.0337</v>
      </c>
      <c r="H14" s="45"/>
      <c r="I14" s="45"/>
      <c r="J14" s="45"/>
      <c r="K14" s="45"/>
    </row>
    <row r="15" spans="1:11" ht="15.75">
      <c r="A15" s="7" t="s">
        <v>19</v>
      </c>
      <c r="B15" s="13" t="s">
        <v>116</v>
      </c>
      <c r="C15" s="44" t="s">
        <v>311</v>
      </c>
      <c r="D15" s="45">
        <v>2</v>
      </c>
      <c r="E15" s="45">
        <v>0.024</v>
      </c>
      <c r="F15" s="45"/>
      <c r="G15" s="45"/>
      <c r="H15" s="45"/>
      <c r="I15" s="45"/>
      <c r="J15" s="45"/>
      <c r="K15" s="45"/>
    </row>
    <row r="16" spans="1:11" ht="15.75">
      <c r="A16" s="7" t="s">
        <v>19</v>
      </c>
      <c r="B16" s="13" t="s">
        <v>59</v>
      </c>
      <c r="C16" s="44" t="s">
        <v>21</v>
      </c>
      <c r="D16" s="45">
        <v>11</v>
      </c>
      <c r="E16" s="45">
        <v>0.1358</v>
      </c>
      <c r="F16" s="45">
        <v>4</v>
      </c>
      <c r="G16" s="45">
        <v>0.0433</v>
      </c>
      <c r="H16" s="45">
        <v>2</v>
      </c>
      <c r="I16" s="45">
        <v>0.027</v>
      </c>
      <c r="J16" s="45">
        <v>2</v>
      </c>
      <c r="K16" s="45">
        <v>0.024</v>
      </c>
    </row>
    <row r="17" spans="1:11" ht="15.75">
      <c r="A17" s="7" t="s">
        <v>19</v>
      </c>
      <c r="B17" s="13" t="s">
        <v>84</v>
      </c>
      <c r="C17" s="44" t="s">
        <v>234</v>
      </c>
      <c r="D17" s="45"/>
      <c r="E17" s="45"/>
      <c r="F17" s="45"/>
      <c r="G17" s="45"/>
      <c r="H17" s="45">
        <v>2</v>
      </c>
      <c r="I17" s="45">
        <v>0.0133</v>
      </c>
      <c r="J17" s="45"/>
      <c r="K17" s="45"/>
    </row>
    <row r="18" spans="1:11" ht="15.75">
      <c r="A18" s="7" t="s">
        <v>19</v>
      </c>
      <c r="B18" s="13" t="s">
        <v>117</v>
      </c>
      <c r="C18" s="20" t="s">
        <v>258</v>
      </c>
      <c r="D18" s="45"/>
      <c r="E18" s="45"/>
      <c r="F18" s="45"/>
      <c r="G18" s="45"/>
      <c r="H18" s="45"/>
      <c r="I18" s="45"/>
      <c r="J18" s="45"/>
      <c r="K18" s="45"/>
    </row>
    <row r="19" spans="1:11" ht="15.75">
      <c r="A19" s="7" t="s">
        <v>19</v>
      </c>
      <c r="B19" s="13" t="s">
        <v>60</v>
      </c>
      <c r="C19" s="44" t="s">
        <v>165</v>
      </c>
      <c r="D19" s="45">
        <v>2</v>
      </c>
      <c r="E19" s="45">
        <v>0.03</v>
      </c>
      <c r="F19" s="45"/>
      <c r="G19" s="45"/>
      <c r="H19" s="45"/>
      <c r="I19" s="45"/>
      <c r="J19" s="45"/>
      <c r="K19" s="45"/>
    </row>
    <row r="20" spans="1:11" ht="15.75">
      <c r="A20" s="7" t="s">
        <v>19</v>
      </c>
      <c r="B20" s="13" t="s">
        <v>118</v>
      </c>
      <c r="C20" s="44" t="s">
        <v>310</v>
      </c>
      <c r="D20" s="45"/>
      <c r="E20" s="45"/>
      <c r="F20" s="45"/>
      <c r="G20" s="45"/>
      <c r="H20" s="45"/>
      <c r="I20" s="45"/>
      <c r="J20" s="45"/>
      <c r="K20" s="45"/>
    </row>
    <row r="21" spans="1:11" ht="15.75">
      <c r="A21" s="7" t="s">
        <v>19</v>
      </c>
      <c r="B21" s="13" t="s">
        <v>119</v>
      </c>
      <c r="C21" s="44" t="s">
        <v>158</v>
      </c>
      <c r="D21" s="45">
        <v>1</v>
      </c>
      <c r="E21" s="45">
        <v>0.012</v>
      </c>
      <c r="F21" s="45"/>
      <c r="G21" s="45"/>
      <c r="H21" s="45">
        <v>3</v>
      </c>
      <c r="I21" s="45">
        <v>0.0183</v>
      </c>
      <c r="J21" s="45"/>
      <c r="K21" s="45"/>
    </row>
    <row r="22" spans="1:11" ht="15.75">
      <c r="A22" s="7" t="s">
        <v>19</v>
      </c>
      <c r="B22" s="13" t="s">
        <v>61</v>
      </c>
      <c r="C22" s="44" t="s">
        <v>285</v>
      </c>
      <c r="D22" s="45"/>
      <c r="E22" s="45"/>
      <c r="F22" s="45"/>
      <c r="G22" s="45"/>
      <c r="H22" s="45"/>
      <c r="I22" s="45"/>
      <c r="J22" s="45"/>
      <c r="K22" s="45"/>
    </row>
    <row r="23" spans="1:11" ht="15.75">
      <c r="A23" s="7" t="s">
        <v>19</v>
      </c>
      <c r="B23" s="13" t="s">
        <v>120</v>
      </c>
      <c r="C23" s="44" t="s">
        <v>171</v>
      </c>
      <c r="D23" s="45"/>
      <c r="E23" s="45"/>
      <c r="F23" s="45">
        <v>1</v>
      </c>
      <c r="G23" s="45">
        <v>0.0013</v>
      </c>
      <c r="H23" s="45"/>
      <c r="I23" s="45"/>
      <c r="J23" s="45"/>
      <c r="K23" s="45"/>
    </row>
    <row r="24" spans="1:11" ht="15.75">
      <c r="A24" s="7" t="s">
        <v>19</v>
      </c>
      <c r="B24" s="13" t="s">
        <v>85</v>
      </c>
      <c r="C24" s="44" t="s">
        <v>150</v>
      </c>
      <c r="D24" s="45"/>
      <c r="E24" s="45"/>
      <c r="F24" s="45"/>
      <c r="G24" s="45"/>
      <c r="H24" s="45"/>
      <c r="I24" s="45"/>
      <c r="J24" s="45"/>
      <c r="K24" s="45"/>
    </row>
    <row r="25" spans="1:11" ht="15.75">
      <c r="A25" s="7" t="s">
        <v>19</v>
      </c>
      <c r="B25" s="13" t="s">
        <v>121</v>
      </c>
      <c r="C25" s="44" t="s">
        <v>99</v>
      </c>
      <c r="D25" s="45">
        <v>1</v>
      </c>
      <c r="E25" s="45">
        <v>0.0045</v>
      </c>
      <c r="F25" s="45"/>
      <c r="G25" s="45"/>
      <c r="H25" s="45"/>
      <c r="I25" s="45"/>
      <c r="J25" s="45"/>
      <c r="K25" s="45"/>
    </row>
    <row r="26" spans="1:11" ht="15.75">
      <c r="A26" s="7" t="s">
        <v>19</v>
      </c>
      <c r="B26" s="13" t="s">
        <v>122</v>
      </c>
      <c r="C26" s="44" t="s">
        <v>203</v>
      </c>
      <c r="D26" s="45">
        <v>1</v>
      </c>
      <c r="E26" s="45">
        <v>0.01</v>
      </c>
      <c r="F26" s="45"/>
      <c r="G26" s="45"/>
      <c r="H26" s="45"/>
      <c r="I26" s="45"/>
      <c r="J26" s="45"/>
      <c r="K26" s="45"/>
    </row>
    <row r="27" spans="1:11" ht="15.75">
      <c r="A27" s="7" t="s">
        <v>19</v>
      </c>
      <c r="B27" s="13" t="s">
        <v>86</v>
      </c>
      <c r="C27" s="44" t="s">
        <v>175</v>
      </c>
      <c r="D27" s="45"/>
      <c r="E27" s="45"/>
      <c r="F27" s="45"/>
      <c r="G27" s="45"/>
      <c r="H27" s="45"/>
      <c r="I27" s="45"/>
      <c r="J27" s="45"/>
      <c r="K27" s="45"/>
    </row>
    <row r="28" spans="1:11" ht="15.75">
      <c r="A28" s="7" t="s">
        <v>19</v>
      </c>
      <c r="B28" s="13" t="s">
        <v>62</v>
      </c>
      <c r="C28" s="44" t="s">
        <v>286</v>
      </c>
      <c r="D28" s="45"/>
      <c r="E28" s="45"/>
      <c r="F28" s="45"/>
      <c r="G28" s="45"/>
      <c r="H28" s="45"/>
      <c r="I28" s="45"/>
      <c r="J28" s="45"/>
      <c r="K28" s="45"/>
    </row>
    <row r="29" spans="1:11" ht="15.75">
      <c r="A29" s="7" t="s">
        <v>19</v>
      </c>
      <c r="B29" s="13" t="s">
        <v>123</v>
      </c>
      <c r="C29" s="44" t="s">
        <v>103</v>
      </c>
      <c r="D29" s="45">
        <v>3</v>
      </c>
      <c r="E29" s="45">
        <v>0.0255</v>
      </c>
      <c r="F29" s="45">
        <v>2</v>
      </c>
      <c r="G29" s="45">
        <v>0.0091</v>
      </c>
      <c r="H29" s="45"/>
      <c r="I29" s="45"/>
      <c r="J29" s="45"/>
      <c r="K29" s="45"/>
    </row>
    <row r="30" spans="1:11" ht="15.75">
      <c r="A30" s="7" t="s">
        <v>19</v>
      </c>
      <c r="B30" s="13" t="s">
        <v>124</v>
      </c>
      <c r="C30" s="44" t="s">
        <v>172</v>
      </c>
      <c r="D30" s="45"/>
      <c r="E30" s="45"/>
      <c r="F30" s="45">
        <v>2</v>
      </c>
      <c r="G30" s="45">
        <v>0.0026</v>
      </c>
      <c r="H30" s="45"/>
      <c r="I30" s="45"/>
      <c r="J30" s="45"/>
      <c r="K30" s="45"/>
    </row>
    <row r="31" spans="1:11" ht="15.75">
      <c r="A31" s="7" t="s">
        <v>19</v>
      </c>
      <c r="B31" s="13" t="s">
        <v>125</v>
      </c>
      <c r="C31" s="44" t="s">
        <v>22</v>
      </c>
      <c r="D31" s="45">
        <v>5</v>
      </c>
      <c r="E31" s="45">
        <v>0.057</v>
      </c>
      <c r="F31" s="45">
        <v>12</v>
      </c>
      <c r="G31" s="45">
        <v>0.098</v>
      </c>
      <c r="H31" s="45">
        <v>2</v>
      </c>
      <c r="I31" s="45">
        <v>0.027</v>
      </c>
      <c r="J31" s="45">
        <v>2</v>
      </c>
      <c r="K31" s="45">
        <v>0.022</v>
      </c>
    </row>
    <row r="32" spans="1:11" ht="15.75">
      <c r="A32" s="7" t="s">
        <v>19</v>
      </c>
      <c r="B32" s="13" t="s">
        <v>63</v>
      </c>
      <c r="C32" s="44" t="s">
        <v>104</v>
      </c>
      <c r="D32" s="45">
        <v>3</v>
      </c>
      <c r="E32" s="45">
        <v>0.062</v>
      </c>
      <c r="F32" s="45">
        <v>1</v>
      </c>
      <c r="G32" s="45">
        <v>0.012</v>
      </c>
      <c r="H32" s="45"/>
      <c r="I32" s="45"/>
      <c r="J32" s="45"/>
      <c r="K32" s="45"/>
    </row>
    <row r="33" spans="1:11" ht="15.75">
      <c r="A33" s="7" t="s">
        <v>19</v>
      </c>
      <c r="B33" s="13" t="s">
        <v>126</v>
      </c>
      <c r="C33" s="44" t="s">
        <v>79</v>
      </c>
      <c r="D33" s="45"/>
      <c r="E33" s="45"/>
      <c r="F33" s="45"/>
      <c r="G33" s="45"/>
      <c r="H33" s="45"/>
      <c r="I33" s="45"/>
      <c r="J33" s="45"/>
      <c r="K33" s="45"/>
    </row>
    <row r="34" spans="1:11" ht="15.75">
      <c r="A34" s="7" t="s">
        <v>19</v>
      </c>
      <c r="B34" s="13" t="s">
        <v>127</v>
      </c>
      <c r="C34" s="44" t="s">
        <v>173</v>
      </c>
      <c r="D34" s="45"/>
      <c r="E34" s="45"/>
      <c r="F34" s="45"/>
      <c r="G34" s="45"/>
      <c r="H34" s="45"/>
      <c r="I34" s="45"/>
      <c r="J34" s="45"/>
      <c r="K34" s="45"/>
    </row>
    <row r="35" spans="1:11" ht="15.75">
      <c r="A35" s="7" t="s">
        <v>19</v>
      </c>
      <c r="B35" s="13" t="s">
        <v>64</v>
      </c>
      <c r="C35" s="44" t="s">
        <v>287</v>
      </c>
      <c r="D35" s="45">
        <v>1</v>
      </c>
      <c r="E35" s="45">
        <v>0.015</v>
      </c>
      <c r="F35" s="45">
        <v>1</v>
      </c>
      <c r="G35" s="45">
        <v>0.015</v>
      </c>
      <c r="H35" s="45"/>
      <c r="I35" s="45"/>
      <c r="J35" s="45"/>
      <c r="K35" s="45"/>
    </row>
    <row r="36" spans="1:11" ht="15.75">
      <c r="A36" s="7" t="s">
        <v>19</v>
      </c>
      <c r="B36" s="13" t="s">
        <v>65</v>
      </c>
      <c r="C36" s="44" t="s">
        <v>319</v>
      </c>
      <c r="D36" s="45">
        <v>1</v>
      </c>
      <c r="E36" s="45">
        <v>0.0013</v>
      </c>
      <c r="F36" s="45"/>
      <c r="G36" s="45"/>
      <c r="H36" s="45"/>
      <c r="I36" s="45"/>
      <c r="J36" s="45"/>
      <c r="K36" s="45"/>
    </row>
    <row r="37" spans="1:11" ht="15.75">
      <c r="A37" s="7" t="s">
        <v>19</v>
      </c>
      <c r="B37" s="13" t="s">
        <v>66</v>
      </c>
      <c r="C37" s="44" t="s">
        <v>100</v>
      </c>
      <c r="D37" s="45">
        <v>2</v>
      </c>
      <c r="E37" s="45">
        <v>0.01625</v>
      </c>
      <c r="F37" s="45"/>
      <c r="G37" s="45"/>
      <c r="H37" s="45"/>
      <c r="I37" s="45"/>
      <c r="J37" s="45"/>
      <c r="K37" s="45"/>
    </row>
    <row r="38" spans="1:11" ht="15.75">
      <c r="A38" s="7" t="s">
        <v>19</v>
      </c>
      <c r="B38" s="13" t="s">
        <v>128</v>
      </c>
      <c r="C38" s="44" t="s">
        <v>288</v>
      </c>
      <c r="D38" s="45">
        <v>1</v>
      </c>
      <c r="E38" s="45">
        <v>0.0028</v>
      </c>
      <c r="F38" s="45">
        <v>1</v>
      </c>
      <c r="G38" s="45">
        <v>0.0028</v>
      </c>
      <c r="H38" s="45"/>
      <c r="I38" s="45"/>
      <c r="J38" s="45"/>
      <c r="K38" s="45"/>
    </row>
    <row r="39" spans="1:11" ht="15.75">
      <c r="A39" s="7" t="s">
        <v>19</v>
      </c>
      <c r="B39" s="13" t="s">
        <v>129</v>
      </c>
      <c r="C39" s="44" t="s">
        <v>255</v>
      </c>
      <c r="D39" s="45">
        <v>3</v>
      </c>
      <c r="E39" s="45">
        <v>0.0149</v>
      </c>
      <c r="F39" s="45"/>
      <c r="G39" s="45"/>
      <c r="H39" s="45"/>
      <c r="I39" s="45"/>
      <c r="J39" s="45"/>
      <c r="K39" s="45"/>
    </row>
    <row r="40" spans="1:11" ht="15.75">
      <c r="A40" s="7" t="s">
        <v>19</v>
      </c>
      <c r="B40" s="13" t="s">
        <v>130</v>
      </c>
      <c r="C40" s="44" t="s">
        <v>23</v>
      </c>
      <c r="D40" s="45"/>
      <c r="E40" s="45"/>
      <c r="F40" s="45"/>
      <c r="G40" s="45"/>
      <c r="H40" s="45"/>
      <c r="I40" s="45"/>
      <c r="J40" s="45"/>
      <c r="K40" s="45"/>
    </row>
    <row r="41" spans="1:11" ht="15.75">
      <c r="A41" s="7" t="s">
        <v>19</v>
      </c>
      <c r="B41" s="13" t="s">
        <v>87</v>
      </c>
      <c r="C41" s="44" t="s">
        <v>24</v>
      </c>
      <c r="D41" s="45">
        <v>3</v>
      </c>
      <c r="E41" s="45">
        <v>0.034</v>
      </c>
      <c r="F41" s="45">
        <v>2</v>
      </c>
      <c r="G41" s="45">
        <v>0.024</v>
      </c>
      <c r="H41" s="45"/>
      <c r="I41" s="45"/>
      <c r="J41" s="45">
        <v>1</v>
      </c>
      <c r="K41" s="45">
        <v>0.01</v>
      </c>
    </row>
    <row r="42" spans="1:11" ht="15.75">
      <c r="A42" s="7" t="s">
        <v>19</v>
      </c>
      <c r="B42" s="13" t="s">
        <v>131</v>
      </c>
      <c r="C42" s="44" t="s">
        <v>105</v>
      </c>
      <c r="D42" s="45"/>
      <c r="E42" s="45"/>
      <c r="F42" s="45"/>
      <c r="G42" s="45"/>
      <c r="H42" s="45"/>
      <c r="I42" s="45"/>
      <c r="J42" s="45"/>
      <c r="K42" s="45"/>
    </row>
    <row r="43" spans="1:11" ht="15.75">
      <c r="A43" s="7" t="s">
        <v>19</v>
      </c>
      <c r="B43" s="13" t="s">
        <v>88</v>
      </c>
      <c r="C43" s="44" t="s">
        <v>106</v>
      </c>
      <c r="D43" s="45">
        <v>1</v>
      </c>
      <c r="E43" s="45">
        <v>0.012</v>
      </c>
      <c r="F43" s="45"/>
      <c r="G43" s="45"/>
      <c r="H43" s="45"/>
      <c r="I43" s="45"/>
      <c r="J43" s="45"/>
      <c r="K43" s="45"/>
    </row>
    <row r="44" spans="1:11" ht="15.75">
      <c r="A44" s="7" t="s">
        <v>19</v>
      </c>
      <c r="B44" s="13" t="s">
        <v>67</v>
      </c>
      <c r="C44" s="44" t="s">
        <v>312</v>
      </c>
      <c r="D44" s="45"/>
      <c r="E44" s="45"/>
      <c r="F44" s="45"/>
      <c r="G44" s="45"/>
      <c r="H44" s="45"/>
      <c r="I44" s="45"/>
      <c r="J44" s="45"/>
      <c r="K44" s="45"/>
    </row>
    <row r="45" spans="1:11" ht="15.75">
      <c r="A45" s="7" t="s">
        <v>19</v>
      </c>
      <c r="B45" s="13" t="s">
        <v>68</v>
      </c>
      <c r="C45" s="44" t="s">
        <v>155</v>
      </c>
      <c r="D45" s="45"/>
      <c r="E45" s="45"/>
      <c r="F45" s="45"/>
      <c r="G45" s="45"/>
      <c r="H45" s="45"/>
      <c r="I45" s="45"/>
      <c r="J45" s="45"/>
      <c r="K45" s="45"/>
    </row>
    <row r="46" spans="1:11" ht="15.75">
      <c r="A46" s="7" t="s">
        <v>19</v>
      </c>
      <c r="B46" s="13" t="s">
        <v>180</v>
      </c>
      <c r="C46" s="44" t="s">
        <v>281</v>
      </c>
      <c r="D46" s="45"/>
      <c r="E46" s="45"/>
      <c r="F46" s="45"/>
      <c r="G46" s="45"/>
      <c r="H46" s="45"/>
      <c r="I46" s="45"/>
      <c r="J46" s="45"/>
      <c r="K46" s="45"/>
    </row>
    <row r="47" spans="1:11" ht="15.75">
      <c r="A47" s="7" t="s">
        <v>19</v>
      </c>
      <c r="B47" s="13" t="s">
        <v>181</v>
      </c>
      <c r="C47" s="44" t="s">
        <v>156</v>
      </c>
      <c r="D47" s="45"/>
      <c r="E47" s="45"/>
      <c r="F47" s="45"/>
      <c r="G47" s="45"/>
      <c r="H47" s="45"/>
      <c r="I47" s="45"/>
      <c r="J47" s="45"/>
      <c r="K47" s="45"/>
    </row>
    <row r="48" spans="1:11" ht="15.75">
      <c r="A48" s="7" t="s">
        <v>19</v>
      </c>
      <c r="B48" s="13" t="s">
        <v>182</v>
      </c>
      <c r="C48" s="44" t="s">
        <v>167</v>
      </c>
      <c r="D48" s="45"/>
      <c r="E48" s="45"/>
      <c r="F48" s="45"/>
      <c r="G48" s="45"/>
      <c r="H48" s="45"/>
      <c r="I48" s="45"/>
      <c r="J48" s="45"/>
      <c r="K48" s="45"/>
    </row>
    <row r="49" spans="1:11" ht="15.75">
      <c r="A49" s="7" t="s">
        <v>19</v>
      </c>
      <c r="B49" s="13" t="s">
        <v>183</v>
      </c>
      <c r="C49" s="44" t="s">
        <v>25</v>
      </c>
      <c r="D49" s="45">
        <v>1</v>
      </c>
      <c r="E49" s="45">
        <v>0.0063</v>
      </c>
      <c r="F49" s="45">
        <v>5</v>
      </c>
      <c r="G49" s="45">
        <v>0.0609</v>
      </c>
      <c r="H49" s="45"/>
      <c r="I49" s="45"/>
      <c r="J49" s="45"/>
      <c r="K49" s="45"/>
    </row>
    <row r="50" spans="1:11" ht="15.75">
      <c r="A50" s="7" t="s">
        <v>19</v>
      </c>
      <c r="B50" s="13" t="s">
        <v>184</v>
      </c>
      <c r="C50" s="44" t="s">
        <v>254</v>
      </c>
      <c r="D50" s="45">
        <v>2</v>
      </c>
      <c r="E50" s="45">
        <v>0.0213</v>
      </c>
      <c r="F50" s="45"/>
      <c r="G50" s="45"/>
      <c r="H50" s="45"/>
      <c r="I50" s="45"/>
      <c r="J50" s="45">
        <v>1</v>
      </c>
      <c r="K50" s="45">
        <v>0.0063</v>
      </c>
    </row>
    <row r="51" spans="1:11" ht="15.75">
      <c r="A51" s="7" t="s">
        <v>19</v>
      </c>
      <c r="B51" s="13" t="s">
        <v>185</v>
      </c>
      <c r="C51" s="44" t="s">
        <v>26</v>
      </c>
      <c r="D51" s="45">
        <v>1</v>
      </c>
      <c r="E51" s="45">
        <v>0.0063</v>
      </c>
      <c r="F51" s="45">
        <v>2</v>
      </c>
      <c r="G51" s="45">
        <v>0.024</v>
      </c>
      <c r="H51" s="45">
        <v>3</v>
      </c>
      <c r="I51" s="45">
        <v>0.0233</v>
      </c>
      <c r="J51" s="45"/>
      <c r="K51" s="45"/>
    </row>
    <row r="52" spans="1:11" ht="15.75">
      <c r="A52" s="7" t="s">
        <v>19</v>
      </c>
      <c r="B52" s="13" t="s">
        <v>186</v>
      </c>
      <c r="C52" s="44" t="s">
        <v>289</v>
      </c>
      <c r="D52" s="45"/>
      <c r="E52" s="45"/>
      <c r="F52" s="45">
        <v>1</v>
      </c>
      <c r="G52" s="45">
        <v>0.012</v>
      </c>
      <c r="H52" s="45"/>
      <c r="I52" s="45"/>
      <c r="J52" s="45"/>
      <c r="K52" s="45"/>
    </row>
    <row r="53" spans="1:11" ht="15.75">
      <c r="A53" s="7" t="s">
        <v>19</v>
      </c>
      <c r="B53" s="13" t="s">
        <v>187</v>
      </c>
      <c r="C53" s="44" t="s">
        <v>107</v>
      </c>
      <c r="D53" s="45"/>
      <c r="E53" s="45"/>
      <c r="F53" s="45"/>
      <c r="G53" s="45"/>
      <c r="H53" s="45"/>
      <c r="I53" s="45"/>
      <c r="J53" s="45"/>
      <c r="K53" s="45"/>
    </row>
    <row r="54" spans="1:11" ht="15.75">
      <c r="A54" s="7" t="s">
        <v>19</v>
      </c>
      <c r="B54" s="13" t="s">
        <v>188</v>
      </c>
      <c r="C54" s="44" t="s">
        <v>327</v>
      </c>
      <c r="D54" s="45"/>
      <c r="E54" s="45"/>
      <c r="F54" s="45"/>
      <c r="G54" s="45"/>
      <c r="H54" s="45">
        <v>1</v>
      </c>
      <c r="I54" s="45">
        <v>0.008</v>
      </c>
      <c r="J54" s="45"/>
      <c r="K54" s="45"/>
    </row>
    <row r="55" spans="1:11" ht="15.75">
      <c r="A55" s="7" t="s">
        <v>19</v>
      </c>
      <c r="B55" s="13" t="s">
        <v>189</v>
      </c>
      <c r="C55" s="44" t="s">
        <v>157</v>
      </c>
      <c r="D55" s="45">
        <v>3</v>
      </c>
      <c r="E55" s="45">
        <v>0.0039</v>
      </c>
      <c r="F55" s="45">
        <v>4</v>
      </c>
      <c r="G55" s="45">
        <v>0.0117</v>
      </c>
      <c r="H55" s="45"/>
      <c r="I55" s="45"/>
      <c r="J55" s="45">
        <v>8</v>
      </c>
      <c r="K55" s="45">
        <v>0.0463</v>
      </c>
    </row>
    <row r="56" spans="1:11" ht="15.75">
      <c r="A56" s="7" t="s">
        <v>19</v>
      </c>
      <c r="B56" s="13" t="s">
        <v>190</v>
      </c>
      <c r="C56" s="44" t="s">
        <v>108</v>
      </c>
      <c r="D56" s="45"/>
      <c r="E56" s="45"/>
      <c r="F56" s="45"/>
      <c r="G56" s="45"/>
      <c r="H56" s="45"/>
      <c r="I56" s="45"/>
      <c r="J56" s="45"/>
      <c r="K56" s="45"/>
    </row>
    <row r="57" spans="1:11" ht="15.75">
      <c r="A57" s="7" t="s">
        <v>19</v>
      </c>
      <c r="B57" s="13" t="s">
        <v>191</v>
      </c>
      <c r="C57" s="44" t="s">
        <v>259</v>
      </c>
      <c r="D57" s="45"/>
      <c r="E57" s="45"/>
      <c r="F57" s="45">
        <v>3</v>
      </c>
      <c r="G57" s="45">
        <v>0.0154</v>
      </c>
      <c r="H57" s="45"/>
      <c r="I57" s="45"/>
      <c r="J57" s="45"/>
      <c r="K57" s="45"/>
    </row>
    <row r="58" spans="1:11" ht="15.75">
      <c r="A58" s="7" t="s">
        <v>19</v>
      </c>
      <c r="B58" s="13" t="s">
        <v>192</v>
      </c>
      <c r="C58" s="44" t="s">
        <v>253</v>
      </c>
      <c r="D58" s="45"/>
      <c r="E58" s="45"/>
      <c r="F58" s="45"/>
      <c r="G58" s="45"/>
      <c r="H58" s="45"/>
      <c r="I58" s="45"/>
      <c r="J58" s="45">
        <v>1</v>
      </c>
      <c r="K58" s="45">
        <v>0.015</v>
      </c>
    </row>
    <row r="59" spans="1:11" ht="15.75">
      <c r="A59" s="7" t="s">
        <v>19</v>
      </c>
      <c r="B59" s="13" t="s">
        <v>295</v>
      </c>
      <c r="C59" s="44" t="s">
        <v>313</v>
      </c>
      <c r="D59" s="45"/>
      <c r="E59" s="45"/>
      <c r="F59" s="45"/>
      <c r="G59" s="45"/>
      <c r="H59" s="45"/>
      <c r="I59" s="45"/>
      <c r="J59" s="45"/>
      <c r="K59" s="45"/>
    </row>
    <row r="60" spans="1:11" ht="15.75">
      <c r="A60" s="7" t="s">
        <v>19</v>
      </c>
      <c r="B60" s="13" t="s">
        <v>235</v>
      </c>
      <c r="C60" s="44" t="s">
        <v>176</v>
      </c>
      <c r="D60" s="45"/>
      <c r="E60" s="45"/>
      <c r="F60" s="45">
        <v>1</v>
      </c>
      <c r="G60" s="45">
        <v>0.012</v>
      </c>
      <c r="H60" s="45"/>
      <c r="I60" s="45"/>
      <c r="J60" s="45"/>
      <c r="K60" s="45"/>
    </row>
    <row r="61" spans="1:11" ht="15.75">
      <c r="A61" s="7" t="s">
        <v>19</v>
      </c>
      <c r="B61" s="13" t="s">
        <v>236</v>
      </c>
      <c r="C61" s="44" t="s">
        <v>151</v>
      </c>
      <c r="D61" s="45">
        <v>1</v>
      </c>
      <c r="E61" s="45">
        <v>0.015</v>
      </c>
      <c r="F61" s="45"/>
      <c r="G61" s="45"/>
      <c r="H61" s="45"/>
      <c r="I61" s="45"/>
      <c r="J61" s="45">
        <v>1</v>
      </c>
      <c r="K61" s="45">
        <v>0.0013</v>
      </c>
    </row>
    <row r="62" spans="1:11" ht="15.75">
      <c r="A62" s="7" t="s">
        <v>19</v>
      </c>
      <c r="B62" s="13" t="s">
        <v>237</v>
      </c>
      <c r="C62" s="44" t="s">
        <v>152</v>
      </c>
      <c r="D62" s="45"/>
      <c r="E62" s="45"/>
      <c r="F62" s="45"/>
      <c r="G62" s="45"/>
      <c r="H62" s="45"/>
      <c r="I62" s="45"/>
      <c r="J62" s="45"/>
      <c r="K62" s="45"/>
    </row>
    <row r="63" spans="1:11" ht="15.75">
      <c r="A63" s="7" t="s">
        <v>19</v>
      </c>
      <c r="B63" s="13" t="s">
        <v>238</v>
      </c>
      <c r="C63" s="44" t="s">
        <v>27</v>
      </c>
      <c r="D63" s="45"/>
      <c r="E63" s="45"/>
      <c r="F63" s="45"/>
      <c r="G63" s="45"/>
      <c r="H63" s="45"/>
      <c r="I63" s="45"/>
      <c r="J63" s="45"/>
      <c r="K63" s="45"/>
    </row>
    <row r="64" spans="1:11" ht="15.75">
      <c r="A64" s="7" t="s">
        <v>19</v>
      </c>
      <c r="B64" s="13" t="s">
        <v>239</v>
      </c>
      <c r="C64" s="44" t="s">
        <v>260</v>
      </c>
      <c r="D64" s="45"/>
      <c r="E64" s="45"/>
      <c r="F64" s="45"/>
      <c r="G64" s="45"/>
      <c r="H64" s="45"/>
      <c r="I64" s="45"/>
      <c r="J64" s="45"/>
      <c r="K64" s="45"/>
    </row>
    <row r="65" spans="1:11" ht="15.75">
      <c r="A65" s="7" t="s">
        <v>19</v>
      </c>
      <c r="B65" s="13" t="s">
        <v>240</v>
      </c>
      <c r="C65" s="44" t="s">
        <v>257</v>
      </c>
      <c r="D65" s="45"/>
      <c r="E65" s="45"/>
      <c r="F65" s="45">
        <v>1</v>
      </c>
      <c r="G65" s="45">
        <v>0.0063</v>
      </c>
      <c r="H65" s="45"/>
      <c r="I65" s="45"/>
      <c r="J65" s="45"/>
      <c r="K65" s="45"/>
    </row>
    <row r="66" spans="1:11" ht="15.75">
      <c r="A66" s="7" t="s">
        <v>19</v>
      </c>
      <c r="B66" s="13" t="s">
        <v>241</v>
      </c>
      <c r="C66" s="44" t="s">
        <v>28</v>
      </c>
      <c r="D66" s="45">
        <v>2</v>
      </c>
      <c r="E66" s="45">
        <v>0.024</v>
      </c>
      <c r="F66" s="45">
        <v>1</v>
      </c>
      <c r="G66" s="45">
        <v>0.012</v>
      </c>
      <c r="H66" s="45"/>
      <c r="I66" s="45"/>
      <c r="J66" s="45">
        <v>1</v>
      </c>
      <c r="K66" s="45">
        <v>0.01</v>
      </c>
    </row>
    <row r="67" spans="1:11" ht="15.75">
      <c r="A67" s="7" t="s">
        <v>19</v>
      </c>
      <c r="B67" s="13" t="s">
        <v>242</v>
      </c>
      <c r="C67" s="44" t="s">
        <v>316</v>
      </c>
      <c r="D67" s="45"/>
      <c r="E67" s="45"/>
      <c r="F67" s="45"/>
      <c r="G67" s="45"/>
      <c r="H67" s="45"/>
      <c r="I67" s="45"/>
      <c r="J67" s="45"/>
      <c r="K67" s="45"/>
    </row>
    <row r="68" spans="1:11" ht="15.75">
      <c r="A68" s="7" t="s">
        <v>19</v>
      </c>
      <c r="B68" s="13" t="s">
        <v>243</v>
      </c>
      <c r="C68" s="44" t="s">
        <v>29</v>
      </c>
      <c r="D68" s="45"/>
      <c r="E68" s="45"/>
      <c r="F68" s="45"/>
      <c r="G68" s="45"/>
      <c r="H68" s="45"/>
      <c r="I68" s="45"/>
      <c r="J68" s="45"/>
      <c r="K68" s="45"/>
    </row>
    <row r="69" spans="1:11" ht="15.75">
      <c r="A69" s="7" t="s">
        <v>19</v>
      </c>
      <c r="B69" s="13" t="s">
        <v>244</v>
      </c>
      <c r="C69" s="44" t="s">
        <v>261</v>
      </c>
      <c r="D69" s="45"/>
      <c r="E69" s="45"/>
      <c r="F69" s="45"/>
      <c r="G69" s="45"/>
      <c r="H69" s="45"/>
      <c r="I69" s="45"/>
      <c r="J69" s="45"/>
      <c r="K69" s="45"/>
    </row>
    <row r="70" spans="1:11" ht="15.75">
      <c r="A70" s="7" t="s">
        <v>19</v>
      </c>
      <c r="B70" s="13" t="s">
        <v>245</v>
      </c>
      <c r="C70" s="44" t="s">
        <v>30</v>
      </c>
      <c r="D70" s="45">
        <v>1</v>
      </c>
      <c r="E70" s="45">
        <v>0.012</v>
      </c>
      <c r="F70" s="45">
        <v>4</v>
      </c>
      <c r="G70" s="45">
        <v>0.046</v>
      </c>
      <c r="H70" s="45">
        <v>11</v>
      </c>
      <c r="I70" s="45">
        <v>0.141</v>
      </c>
      <c r="J70" s="45">
        <v>1</v>
      </c>
      <c r="K70" s="45">
        <v>0.003</v>
      </c>
    </row>
    <row r="71" spans="1:11" ht="15.75">
      <c r="A71" s="7" t="s">
        <v>19</v>
      </c>
      <c r="B71" s="13" t="s">
        <v>246</v>
      </c>
      <c r="C71" s="44" t="s">
        <v>109</v>
      </c>
      <c r="D71" s="45"/>
      <c r="E71" s="45"/>
      <c r="F71" s="45">
        <v>1</v>
      </c>
      <c r="G71" s="45">
        <v>0.01</v>
      </c>
      <c r="H71" s="45"/>
      <c r="I71" s="45"/>
      <c r="J71" s="45"/>
      <c r="K71" s="45"/>
    </row>
    <row r="72" spans="1:11" ht="15.75">
      <c r="A72" s="7" t="s">
        <v>19</v>
      </c>
      <c r="B72" s="13" t="s">
        <v>247</v>
      </c>
      <c r="C72" s="44" t="s">
        <v>262</v>
      </c>
      <c r="D72" s="45"/>
      <c r="E72" s="45"/>
      <c r="F72" s="45"/>
      <c r="G72" s="45"/>
      <c r="H72" s="45"/>
      <c r="I72" s="45"/>
      <c r="J72" s="45"/>
      <c r="K72" s="45"/>
    </row>
    <row r="73" spans="1:11" ht="15.75">
      <c r="A73" s="7" t="s">
        <v>19</v>
      </c>
      <c r="B73" s="13" t="s">
        <v>251</v>
      </c>
      <c r="C73" s="44" t="s">
        <v>174</v>
      </c>
      <c r="D73" s="45">
        <v>2</v>
      </c>
      <c r="E73" s="45">
        <v>0.0163</v>
      </c>
      <c r="F73" s="45"/>
      <c r="G73" s="45"/>
      <c r="H73" s="45"/>
      <c r="I73" s="45"/>
      <c r="J73" s="45"/>
      <c r="K73" s="45"/>
    </row>
    <row r="74" spans="1:11" ht="15.75">
      <c r="A74" s="7" t="s">
        <v>19</v>
      </c>
      <c r="B74" s="13" t="s">
        <v>280</v>
      </c>
      <c r="C74" s="44" t="s">
        <v>321</v>
      </c>
      <c r="D74" s="45">
        <v>3</v>
      </c>
      <c r="E74" s="45">
        <v>0.036</v>
      </c>
      <c r="F74" s="45"/>
      <c r="G74" s="45"/>
      <c r="H74" s="45"/>
      <c r="I74" s="45"/>
      <c r="J74" s="45"/>
      <c r="K74" s="45"/>
    </row>
    <row r="75" spans="1:11" ht="15.75">
      <c r="A75" s="7" t="s">
        <v>19</v>
      </c>
      <c r="B75" s="13" t="s">
        <v>296</v>
      </c>
      <c r="C75" s="44" t="s">
        <v>101</v>
      </c>
      <c r="D75" s="45">
        <v>1</v>
      </c>
      <c r="E75" s="45">
        <v>0.01</v>
      </c>
      <c r="F75" s="45">
        <v>2</v>
      </c>
      <c r="G75" s="45">
        <v>0.023</v>
      </c>
      <c r="H75" s="45">
        <v>1</v>
      </c>
      <c r="I75" s="45">
        <v>0.008</v>
      </c>
      <c r="J75" s="45"/>
      <c r="K75" s="45"/>
    </row>
    <row r="76" spans="1:11" ht="15.75">
      <c r="A76" s="7" t="s">
        <v>19</v>
      </c>
      <c r="B76" s="13" t="s">
        <v>297</v>
      </c>
      <c r="C76" s="44" t="s">
        <v>31</v>
      </c>
      <c r="D76" s="45">
        <v>11</v>
      </c>
      <c r="E76" s="45">
        <v>0.1178</v>
      </c>
      <c r="F76" s="45">
        <v>11</v>
      </c>
      <c r="G76" s="45">
        <v>0.0775</v>
      </c>
      <c r="H76" s="45">
        <v>5</v>
      </c>
      <c r="I76" s="45">
        <v>0.072</v>
      </c>
      <c r="J76" s="45">
        <v>11</v>
      </c>
      <c r="K76" s="45">
        <v>0.0417</v>
      </c>
    </row>
    <row r="77" spans="1:11" ht="15.75">
      <c r="A77" s="7" t="s">
        <v>19</v>
      </c>
      <c r="B77" s="13" t="s">
        <v>298</v>
      </c>
      <c r="C77" s="44" t="s">
        <v>177</v>
      </c>
      <c r="D77" s="45"/>
      <c r="E77" s="45"/>
      <c r="F77" s="45">
        <v>1</v>
      </c>
      <c r="G77" s="45">
        <v>0.012</v>
      </c>
      <c r="H77" s="45"/>
      <c r="I77" s="45"/>
      <c r="J77" s="45"/>
      <c r="K77" s="45"/>
    </row>
    <row r="78" spans="1:11" ht="15.75">
      <c r="A78" s="7" t="s">
        <v>19</v>
      </c>
      <c r="B78" s="13" t="s">
        <v>299</v>
      </c>
      <c r="C78" s="44" t="s">
        <v>32</v>
      </c>
      <c r="D78" s="45"/>
      <c r="E78" s="45"/>
      <c r="F78" s="45"/>
      <c r="G78" s="45"/>
      <c r="H78" s="45"/>
      <c r="I78" s="45"/>
      <c r="J78" s="45"/>
      <c r="K78" s="45"/>
    </row>
    <row r="79" spans="1:11" ht="15.75">
      <c r="A79" s="7" t="s">
        <v>19</v>
      </c>
      <c r="B79" s="13" t="s">
        <v>300</v>
      </c>
      <c r="C79" s="44" t="s">
        <v>161</v>
      </c>
      <c r="D79" s="45"/>
      <c r="E79" s="45"/>
      <c r="F79" s="45">
        <v>1</v>
      </c>
      <c r="G79" s="45">
        <v>0.0063</v>
      </c>
      <c r="H79" s="45"/>
      <c r="I79" s="45"/>
      <c r="J79" s="45"/>
      <c r="K79" s="45"/>
    </row>
    <row r="80" spans="1:11" ht="15.75">
      <c r="A80" s="7" t="s">
        <v>19</v>
      </c>
      <c r="B80" s="13" t="s">
        <v>301</v>
      </c>
      <c r="C80" s="44" t="s">
        <v>290</v>
      </c>
      <c r="D80" s="45"/>
      <c r="E80" s="45"/>
      <c r="F80" s="45">
        <v>1</v>
      </c>
      <c r="G80" s="45">
        <v>0.005</v>
      </c>
      <c r="H80" s="45"/>
      <c r="I80" s="45"/>
      <c r="J80" s="45"/>
      <c r="K80" s="45"/>
    </row>
    <row r="81" spans="1:11" ht="15.75">
      <c r="A81" s="7" t="s">
        <v>19</v>
      </c>
      <c r="B81" s="13" t="s">
        <v>302</v>
      </c>
      <c r="C81" s="44" t="s">
        <v>153</v>
      </c>
      <c r="D81" s="45"/>
      <c r="E81" s="45"/>
      <c r="F81" s="45"/>
      <c r="G81" s="45"/>
      <c r="H81" s="45"/>
      <c r="I81" s="45"/>
      <c r="J81" s="45"/>
      <c r="K81" s="45"/>
    </row>
    <row r="82" spans="1:11" ht="15.75">
      <c r="A82" s="7" t="s">
        <v>19</v>
      </c>
      <c r="B82" s="13" t="s">
        <v>303</v>
      </c>
      <c r="C82" s="44" t="s">
        <v>80</v>
      </c>
      <c r="D82" s="45">
        <v>3</v>
      </c>
      <c r="E82" s="45">
        <v>0.0191</v>
      </c>
      <c r="F82" s="45"/>
      <c r="G82" s="45"/>
      <c r="H82" s="45"/>
      <c r="I82" s="45"/>
      <c r="J82" s="45"/>
      <c r="K82" s="45"/>
    </row>
    <row r="83" spans="1:11" ht="15.75">
      <c r="A83" s="7" t="s">
        <v>19</v>
      </c>
      <c r="B83" s="13" t="s">
        <v>304</v>
      </c>
      <c r="C83" s="44" t="s">
        <v>323</v>
      </c>
      <c r="D83" s="45">
        <v>1</v>
      </c>
      <c r="E83" s="45">
        <v>0.015</v>
      </c>
      <c r="F83" s="45"/>
      <c r="G83" s="45"/>
      <c r="H83" s="45"/>
      <c r="I83" s="45"/>
      <c r="J83" s="45"/>
      <c r="K83" s="45"/>
    </row>
    <row r="84" spans="1:11" ht="15.75">
      <c r="A84" s="7" t="s">
        <v>19</v>
      </c>
      <c r="B84" s="13" t="s">
        <v>318</v>
      </c>
      <c r="C84" s="20" t="s">
        <v>263</v>
      </c>
      <c r="D84" s="45"/>
      <c r="E84" s="45"/>
      <c r="F84" s="45"/>
      <c r="G84" s="45"/>
      <c r="H84" s="45"/>
      <c r="I84" s="45"/>
      <c r="J84" s="45"/>
      <c r="K84" s="45"/>
    </row>
    <row r="85" spans="1:11" ht="15.75">
      <c r="A85" s="7" t="s">
        <v>19</v>
      </c>
      <c r="B85" s="13" t="s">
        <v>320</v>
      </c>
      <c r="C85" s="44" t="s">
        <v>154</v>
      </c>
      <c r="D85" s="45"/>
      <c r="E85" s="45"/>
      <c r="F85" s="45"/>
      <c r="G85" s="45"/>
      <c r="H85" s="45"/>
      <c r="I85" s="45"/>
      <c r="J85" s="45"/>
      <c r="K85" s="45"/>
    </row>
    <row r="86" spans="1:11" ht="15.75">
      <c r="A86" s="7" t="s">
        <v>19</v>
      </c>
      <c r="B86" s="13" t="s">
        <v>322</v>
      </c>
      <c r="C86" s="44" t="s">
        <v>33</v>
      </c>
      <c r="D86" s="45">
        <v>2</v>
      </c>
      <c r="E86" s="45">
        <v>0.0056</v>
      </c>
      <c r="F86" s="45">
        <v>3</v>
      </c>
      <c r="G86" s="45">
        <v>0.0303</v>
      </c>
      <c r="H86" s="45">
        <v>1</v>
      </c>
      <c r="I86" s="45">
        <v>0.01</v>
      </c>
      <c r="J86" s="45"/>
      <c r="K86" s="45"/>
    </row>
    <row r="87" spans="1:11" ht="15.75">
      <c r="A87" s="7" t="s">
        <v>19</v>
      </c>
      <c r="B87" s="13" t="s">
        <v>324</v>
      </c>
      <c r="C87" s="44" t="s">
        <v>325</v>
      </c>
      <c r="D87" s="45">
        <v>1</v>
      </c>
      <c r="E87" s="45">
        <v>0.005</v>
      </c>
      <c r="F87" s="45"/>
      <c r="G87" s="45"/>
      <c r="H87" s="45"/>
      <c r="I87" s="45"/>
      <c r="J87" s="45"/>
      <c r="K87" s="45"/>
    </row>
    <row r="88" spans="1:11" ht="15.75">
      <c r="A88" s="7" t="s">
        <v>19</v>
      </c>
      <c r="B88" s="13" t="s">
        <v>326</v>
      </c>
      <c r="C88" s="44" t="s">
        <v>291</v>
      </c>
      <c r="D88" s="45"/>
      <c r="E88" s="45"/>
      <c r="F88" s="45"/>
      <c r="G88" s="45"/>
      <c r="H88" s="45"/>
      <c r="I88" s="45"/>
      <c r="J88" s="45"/>
      <c r="K88" s="45"/>
    </row>
    <row r="89" spans="1:11" ht="13.5" customHeight="1">
      <c r="A89" s="40"/>
      <c r="B89" s="41">
        <v>2</v>
      </c>
      <c r="C89" s="46" t="s">
        <v>16</v>
      </c>
      <c r="D89" s="43">
        <f>SUM(D90:D143)</f>
        <v>256</v>
      </c>
      <c r="E89" s="43">
        <f>SUM(E90:E143)</f>
        <v>5.632699999999999</v>
      </c>
      <c r="F89" s="43">
        <f>SUM(F90:F143)</f>
        <v>177</v>
      </c>
      <c r="G89" s="43">
        <f>SUM(G90:G143)</f>
        <v>8.985699999999998</v>
      </c>
      <c r="H89" s="43">
        <f>SUM(H90:H143)</f>
        <v>81</v>
      </c>
      <c r="I89" s="43">
        <f>SUM(I90:I143)</f>
        <v>1.3702999999999999</v>
      </c>
      <c r="J89" s="43">
        <f>SUM(J90:J141)</f>
        <v>47</v>
      </c>
      <c r="K89" s="43">
        <f>SUM(K90:K141)</f>
        <v>2.7548000000000004</v>
      </c>
    </row>
    <row r="90" spans="1:11" ht="15.75">
      <c r="A90" s="7" t="s">
        <v>19</v>
      </c>
      <c r="B90" s="13" t="s">
        <v>132</v>
      </c>
      <c r="C90" s="44" t="s">
        <v>34</v>
      </c>
      <c r="D90" s="45">
        <v>7</v>
      </c>
      <c r="E90" s="45">
        <v>0.0278</v>
      </c>
      <c r="F90" s="45">
        <v>1</v>
      </c>
      <c r="G90" s="45">
        <v>0.0063</v>
      </c>
      <c r="H90" s="45"/>
      <c r="I90" s="45"/>
      <c r="J90" s="45"/>
      <c r="K90" s="45"/>
    </row>
    <row r="91" spans="1:11" ht="15.75">
      <c r="A91" s="7" t="s">
        <v>19</v>
      </c>
      <c r="B91" s="13" t="s">
        <v>89</v>
      </c>
      <c r="C91" s="44" t="s">
        <v>35</v>
      </c>
      <c r="D91" s="45">
        <v>13</v>
      </c>
      <c r="E91" s="45">
        <v>0.0888</v>
      </c>
      <c r="F91" s="45">
        <v>14</v>
      </c>
      <c r="G91" s="45">
        <v>0.4423</v>
      </c>
      <c r="H91" s="45">
        <v>3</v>
      </c>
      <c r="I91" s="45">
        <v>0.037</v>
      </c>
      <c r="J91" s="45">
        <v>1</v>
      </c>
      <c r="K91" s="45">
        <v>0.015</v>
      </c>
    </row>
    <row r="92" spans="1:11" ht="15.75">
      <c r="A92" s="7" t="s">
        <v>19</v>
      </c>
      <c r="B92" s="13" t="s">
        <v>90</v>
      </c>
      <c r="C92" s="44" t="s">
        <v>264</v>
      </c>
      <c r="D92" s="45"/>
      <c r="E92" s="45"/>
      <c r="F92" s="45"/>
      <c r="G92" s="45"/>
      <c r="H92" s="45"/>
      <c r="I92" s="45"/>
      <c r="J92" s="45"/>
      <c r="K92" s="45"/>
    </row>
    <row r="93" spans="1:11" ht="15.75">
      <c r="A93" s="7" t="s">
        <v>19</v>
      </c>
      <c r="B93" s="13" t="s">
        <v>133</v>
      </c>
      <c r="C93" s="44" t="s">
        <v>36</v>
      </c>
      <c r="D93" s="45">
        <v>6</v>
      </c>
      <c r="E93" s="45">
        <v>0.0356</v>
      </c>
      <c r="F93" s="45">
        <v>2</v>
      </c>
      <c r="G93" s="45">
        <v>0.0128</v>
      </c>
      <c r="H93" s="45"/>
      <c r="I93" s="45"/>
      <c r="J93" s="45"/>
      <c r="K93" s="45"/>
    </row>
    <row r="94" spans="1:11" ht="15.75">
      <c r="A94" s="7" t="s">
        <v>19</v>
      </c>
      <c r="B94" s="13" t="s">
        <v>134</v>
      </c>
      <c r="C94" s="44" t="s">
        <v>37</v>
      </c>
      <c r="D94" s="45"/>
      <c r="E94" s="45"/>
      <c r="F94" s="45"/>
      <c r="G94" s="45"/>
      <c r="H94" s="45"/>
      <c r="I94" s="45"/>
      <c r="J94" s="45"/>
      <c r="K94" s="45"/>
    </row>
    <row r="95" spans="1:11" ht="15.75">
      <c r="A95" s="7" t="s">
        <v>19</v>
      </c>
      <c r="B95" s="13" t="s">
        <v>135</v>
      </c>
      <c r="C95" s="44" t="s">
        <v>202</v>
      </c>
      <c r="D95" s="45"/>
      <c r="E95" s="45"/>
      <c r="F95" s="45"/>
      <c r="G95" s="45"/>
      <c r="H95" s="45"/>
      <c r="I95" s="45"/>
      <c r="J95" s="45"/>
      <c r="K95" s="45"/>
    </row>
    <row r="96" spans="1:11" ht="15.75">
      <c r="A96" s="7" t="s">
        <v>19</v>
      </c>
      <c r="B96" s="13" t="s">
        <v>136</v>
      </c>
      <c r="C96" s="44" t="s">
        <v>38</v>
      </c>
      <c r="D96" s="45">
        <v>87</v>
      </c>
      <c r="E96" s="45">
        <v>0.3804</v>
      </c>
      <c r="F96" s="45">
        <v>32</v>
      </c>
      <c r="G96" s="45">
        <v>0.2172</v>
      </c>
      <c r="H96" s="45">
        <v>26</v>
      </c>
      <c r="I96" s="45">
        <v>0.3143</v>
      </c>
      <c r="J96" s="45">
        <v>19</v>
      </c>
      <c r="K96" s="45">
        <v>0.1618</v>
      </c>
    </row>
    <row r="97" spans="1:11" ht="15.75">
      <c r="A97" s="7" t="s">
        <v>19</v>
      </c>
      <c r="B97" s="13" t="s">
        <v>137</v>
      </c>
      <c r="C97" s="44" t="s">
        <v>159</v>
      </c>
      <c r="D97" s="45">
        <v>1</v>
      </c>
      <c r="E97" s="45">
        <v>0.5355</v>
      </c>
      <c r="F97" s="45"/>
      <c r="G97" s="45"/>
      <c r="H97" s="45"/>
      <c r="I97" s="45"/>
      <c r="J97" s="45"/>
      <c r="K97" s="45"/>
    </row>
    <row r="98" spans="1:11" ht="15.75">
      <c r="A98" s="7" t="s">
        <v>19</v>
      </c>
      <c r="B98" s="13" t="s">
        <v>69</v>
      </c>
      <c r="C98" s="44" t="s">
        <v>39</v>
      </c>
      <c r="D98" s="45">
        <v>4</v>
      </c>
      <c r="E98" s="45">
        <v>0.0366</v>
      </c>
      <c r="F98" s="45"/>
      <c r="G98" s="45"/>
      <c r="H98" s="45"/>
      <c r="I98" s="45"/>
      <c r="J98" s="45"/>
      <c r="K98" s="45"/>
    </row>
    <row r="99" spans="1:11" ht="15.75">
      <c r="A99" s="7" t="s">
        <v>19</v>
      </c>
      <c r="B99" s="13" t="s">
        <v>70</v>
      </c>
      <c r="C99" s="44" t="s">
        <v>162</v>
      </c>
      <c r="D99" s="45">
        <v>1</v>
      </c>
      <c r="E99" s="45">
        <v>0.015</v>
      </c>
      <c r="F99" s="45"/>
      <c r="G99" s="45"/>
      <c r="H99" s="45"/>
      <c r="I99" s="45"/>
      <c r="J99" s="45"/>
      <c r="K99" s="45"/>
    </row>
    <row r="100" spans="1:11" ht="15.75">
      <c r="A100" s="7" t="s">
        <v>19</v>
      </c>
      <c r="B100" s="13" t="s">
        <v>71</v>
      </c>
      <c r="C100" s="44" t="s">
        <v>40</v>
      </c>
      <c r="D100" s="45">
        <v>2</v>
      </c>
      <c r="E100" s="45">
        <v>0.0088</v>
      </c>
      <c r="F100" s="45"/>
      <c r="G100" s="45"/>
      <c r="H100" s="45"/>
      <c r="I100" s="45"/>
      <c r="J100" s="45">
        <v>1</v>
      </c>
      <c r="K100" s="45">
        <v>0.015</v>
      </c>
    </row>
    <row r="101" spans="1:11" ht="15.75">
      <c r="A101" s="7" t="s">
        <v>19</v>
      </c>
      <c r="B101" s="13" t="s">
        <v>91</v>
      </c>
      <c r="C101" s="44" t="s">
        <v>179</v>
      </c>
      <c r="D101" s="45"/>
      <c r="E101" s="45"/>
      <c r="F101" s="45"/>
      <c r="G101" s="45"/>
      <c r="H101" s="45"/>
      <c r="I101" s="45">
        <v>0.3219</v>
      </c>
      <c r="J101" s="45"/>
      <c r="K101" s="45"/>
    </row>
    <row r="102" spans="1:11" ht="15.75">
      <c r="A102" s="7" t="s">
        <v>19</v>
      </c>
      <c r="B102" s="13" t="s">
        <v>138</v>
      </c>
      <c r="C102" s="44" t="s">
        <v>41</v>
      </c>
      <c r="D102" s="45"/>
      <c r="E102" s="45"/>
      <c r="F102" s="45">
        <v>1</v>
      </c>
      <c r="G102" s="45">
        <v>0.3</v>
      </c>
      <c r="H102" s="45"/>
      <c r="I102" s="45"/>
      <c r="J102" s="45"/>
      <c r="K102" s="45"/>
    </row>
    <row r="103" spans="1:11" ht="15.75">
      <c r="A103" s="7" t="s">
        <v>19</v>
      </c>
      <c r="B103" s="13" t="s">
        <v>139</v>
      </c>
      <c r="C103" s="44" t="s">
        <v>112</v>
      </c>
      <c r="D103" s="45">
        <v>1</v>
      </c>
      <c r="E103" s="45">
        <v>0.095</v>
      </c>
      <c r="F103" s="45"/>
      <c r="G103" s="45"/>
      <c r="H103" s="45"/>
      <c r="I103" s="45"/>
      <c r="J103" s="45">
        <v>1</v>
      </c>
      <c r="K103" s="45">
        <v>0.003</v>
      </c>
    </row>
    <row r="104" spans="1:11" ht="15.75">
      <c r="A104" s="7" t="s">
        <v>19</v>
      </c>
      <c r="B104" s="13" t="s">
        <v>140</v>
      </c>
      <c r="C104" s="44" t="s">
        <v>169</v>
      </c>
      <c r="D104" s="45">
        <v>4</v>
      </c>
      <c r="E104" s="45">
        <v>0.024</v>
      </c>
      <c r="F104" s="45">
        <v>1</v>
      </c>
      <c r="G104" s="45">
        <v>0.0028</v>
      </c>
      <c r="H104" s="45"/>
      <c r="I104" s="45"/>
      <c r="J104" s="45"/>
      <c r="K104" s="45"/>
    </row>
    <row r="105" spans="1:11" ht="15.75">
      <c r="A105" s="7" t="s">
        <v>19</v>
      </c>
      <c r="B105" s="13" t="s">
        <v>141</v>
      </c>
      <c r="C105" s="44" t="s">
        <v>42</v>
      </c>
      <c r="D105" s="45">
        <v>3</v>
      </c>
      <c r="E105" s="45">
        <v>0.3205</v>
      </c>
      <c r="F105" s="45"/>
      <c r="G105" s="45"/>
      <c r="H105" s="45"/>
      <c r="I105" s="45"/>
      <c r="J105" s="45"/>
      <c r="K105" s="45"/>
    </row>
    <row r="106" spans="1:11" ht="15.75">
      <c r="A106" s="7" t="s">
        <v>19</v>
      </c>
      <c r="B106" s="13" t="s">
        <v>72</v>
      </c>
      <c r="C106" s="44" t="s">
        <v>43</v>
      </c>
      <c r="D106" s="45">
        <v>3</v>
      </c>
      <c r="E106" s="45">
        <v>0.0313</v>
      </c>
      <c r="F106" s="45">
        <v>3</v>
      </c>
      <c r="G106" s="45">
        <v>0.0263</v>
      </c>
      <c r="H106" s="45">
        <v>1</v>
      </c>
      <c r="I106" s="45">
        <v>0.015</v>
      </c>
      <c r="J106" s="45">
        <v>2</v>
      </c>
      <c r="K106" s="45">
        <v>0.08</v>
      </c>
    </row>
    <row r="107" spans="1:11" ht="15.75">
      <c r="A107" s="7" t="s">
        <v>19</v>
      </c>
      <c r="B107" s="13" t="s">
        <v>142</v>
      </c>
      <c r="C107" s="44" t="s">
        <v>163</v>
      </c>
      <c r="D107" s="45"/>
      <c r="E107" s="45"/>
      <c r="F107" s="45"/>
      <c r="G107" s="45"/>
      <c r="H107" s="45"/>
      <c r="I107" s="45"/>
      <c r="J107" s="45"/>
      <c r="K107" s="45"/>
    </row>
    <row r="108" spans="1:11" ht="15.75">
      <c r="A108" s="7" t="s">
        <v>19</v>
      </c>
      <c r="B108" s="13" t="s">
        <v>143</v>
      </c>
      <c r="C108" s="20" t="s">
        <v>265</v>
      </c>
      <c r="D108" s="45">
        <v>1</v>
      </c>
      <c r="E108" s="45">
        <v>0.015</v>
      </c>
      <c r="F108" s="45"/>
      <c r="G108" s="45"/>
      <c r="H108" s="45"/>
      <c r="I108" s="45"/>
      <c r="J108" s="45"/>
      <c r="K108" s="45"/>
    </row>
    <row r="109" spans="1:11" ht="15.75">
      <c r="A109" s="7" t="s">
        <v>19</v>
      </c>
      <c r="B109" s="13" t="s">
        <v>92</v>
      </c>
      <c r="C109" s="44" t="s">
        <v>44</v>
      </c>
      <c r="D109" s="45">
        <v>1</v>
      </c>
      <c r="E109" s="45">
        <v>0.0063</v>
      </c>
      <c r="F109" s="45">
        <v>2</v>
      </c>
      <c r="G109" s="45">
        <v>0.0126</v>
      </c>
      <c r="H109" s="45"/>
      <c r="I109" s="45"/>
      <c r="J109" s="45"/>
      <c r="K109" s="45"/>
    </row>
    <row r="110" spans="1:11" ht="15.75">
      <c r="A110" s="7" t="s">
        <v>19</v>
      </c>
      <c r="B110" s="13" t="s">
        <v>144</v>
      </c>
      <c r="C110" s="44" t="s">
        <v>274</v>
      </c>
      <c r="D110" s="45">
        <v>14</v>
      </c>
      <c r="E110" s="45">
        <v>0.2416</v>
      </c>
      <c r="F110" s="45">
        <v>16</v>
      </c>
      <c r="G110" s="45">
        <v>0.2077</v>
      </c>
      <c r="H110" s="45">
        <v>9</v>
      </c>
      <c r="I110" s="45">
        <v>0.209</v>
      </c>
      <c r="J110" s="45">
        <v>2</v>
      </c>
      <c r="K110" s="45">
        <v>0.0076</v>
      </c>
    </row>
    <row r="111" spans="1:11" ht="15.75">
      <c r="A111" s="7" t="s">
        <v>19</v>
      </c>
      <c r="B111" s="13" t="s">
        <v>145</v>
      </c>
      <c r="C111" s="44" t="s">
        <v>283</v>
      </c>
      <c r="D111" s="45">
        <v>1</v>
      </c>
      <c r="E111" s="45">
        <v>0.0028</v>
      </c>
      <c r="F111" s="45"/>
      <c r="G111" s="45"/>
      <c r="H111" s="45"/>
      <c r="I111" s="45"/>
      <c r="J111" s="45"/>
      <c r="K111" s="45"/>
    </row>
    <row r="112" spans="1:11" ht="15.75">
      <c r="A112" s="7" t="s">
        <v>19</v>
      </c>
      <c r="B112" s="13" t="s">
        <v>73</v>
      </c>
      <c r="C112" s="44" t="s">
        <v>266</v>
      </c>
      <c r="D112" s="45">
        <v>8</v>
      </c>
      <c r="E112" s="45">
        <v>0.0621</v>
      </c>
      <c r="F112" s="45">
        <v>1</v>
      </c>
      <c r="G112" s="45">
        <v>0.015</v>
      </c>
      <c r="H112" s="45"/>
      <c r="I112" s="45"/>
      <c r="J112" s="45">
        <v>1</v>
      </c>
      <c r="K112" s="45">
        <v>0.012</v>
      </c>
    </row>
    <row r="113" spans="1:11" ht="15.75">
      <c r="A113" s="7" t="s">
        <v>19</v>
      </c>
      <c r="B113" s="13" t="s">
        <v>93</v>
      </c>
      <c r="C113" s="44" t="s">
        <v>267</v>
      </c>
      <c r="D113" s="45"/>
      <c r="E113" s="45"/>
      <c r="F113" s="45"/>
      <c r="G113" s="45"/>
      <c r="H113" s="45">
        <v>1</v>
      </c>
      <c r="I113" s="45">
        <v>0.014</v>
      </c>
      <c r="J113" s="45"/>
      <c r="K113" s="45"/>
    </row>
    <row r="114" spans="1:11" ht="15.75">
      <c r="A114" s="7" t="s">
        <v>19</v>
      </c>
      <c r="B114" s="13" t="s">
        <v>146</v>
      </c>
      <c r="C114" s="44" t="s">
        <v>46</v>
      </c>
      <c r="D114" s="45">
        <v>5</v>
      </c>
      <c r="E114" s="45">
        <v>0.0306</v>
      </c>
      <c r="F114" s="45">
        <v>4</v>
      </c>
      <c r="G114" s="45">
        <v>0.0219</v>
      </c>
      <c r="H114" s="45"/>
      <c r="I114" s="45"/>
      <c r="J114" s="45"/>
      <c r="K114" s="45"/>
    </row>
    <row r="115" spans="1:11" ht="15.75">
      <c r="A115" s="7" t="s">
        <v>19</v>
      </c>
      <c r="B115" s="13" t="s">
        <v>74</v>
      </c>
      <c r="C115" s="44" t="s">
        <v>47</v>
      </c>
      <c r="D115" s="45">
        <v>1</v>
      </c>
      <c r="E115" s="45">
        <v>0.015</v>
      </c>
      <c r="F115" s="45">
        <v>1</v>
      </c>
      <c r="G115" s="45">
        <v>0.01</v>
      </c>
      <c r="H115" s="45"/>
      <c r="I115" s="45"/>
      <c r="J115" s="45"/>
      <c r="K115" s="45"/>
    </row>
    <row r="116" spans="1:11" ht="15.75">
      <c r="A116" s="7" t="s">
        <v>19</v>
      </c>
      <c r="B116" s="13" t="s">
        <v>94</v>
      </c>
      <c r="C116" s="44" t="s">
        <v>307</v>
      </c>
      <c r="D116" s="45">
        <v>6</v>
      </c>
      <c r="E116" s="45">
        <v>0.0556</v>
      </c>
      <c r="F116" s="45">
        <v>12</v>
      </c>
      <c r="G116" s="45">
        <v>0.5117</v>
      </c>
      <c r="H116" s="45">
        <v>7</v>
      </c>
      <c r="I116" s="45">
        <v>0.0633</v>
      </c>
      <c r="J116" s="45">
        <v>1</v>
      </c>
      <c r="K116" s="45">
        <v>0.0013</v>
      </c>
    </row>
    <row r="117" spans="1:11" ht="15.75">
      <c r="A117" s="7" t="s">
        <v>19</v>
      </c>
      <c r="B117" s="13" t="s">
        <v>75</v>
      </c>
      <c r="C117" s="44" t="s">
        <v>315</v>
      </c>
      <c r="D117" s="45">
        <v>1</v>
      </c>
      <c r="E117" s="45">
        <v>0.0063</v>
      </c>
      <c r="F117" s="45"/>
      <c r="G117" s="45"/>
      <c r="H117" s="45"/>
      <c r="I117" s="45"/>
      <c r="J117" s="45"/>
      <c r="K117" s="45"/>
    </row>
    <row r="118" spans="1:11" ht="15.75">
      <c r="A118" s="7" t="s">
        <v>19</v>
      </c>
      <c r="B118" s="13" t="s">
        <v>76</v>
      </c>
      <c r="C118" s="44" t="s">
        <v>49</v>
      </c>
      <c r="D118" s="45">
        <v>3</v>
      </c>
      <c r="E118" s="45">
        <v>0.045</v>
      </c>
      <c r="F118" s="45">
        <v>1</v>
      </c>
      <c r="G118" s="45">
        <v>0.0063</v>
      </c>
      <c r="H118" s="45">
        <v>3</v>
      </c>
      <c r="I118" s="45">
        <v>0.04</v>
      </c>
      <c r="J118" s="45"/>
      <c r="K118" s="45"/>
    </row>
    <row r="119" spans="1:11" ht="15.75">
      <c r="A119" s="7" t="s">
        <v>19</v>
      </c>
      <c r="B119" s="13" t="s">
        <v>95</v>
      </c>
      <c r="C119" s="44" t="s">
        <v>110</v>
      </c>
      <c r="D119" s="45"/>
      <c r="E119" s="45"/>
      <c r="F119" s="45"/>
      <c r="G119" s="45"/>
      <c r="H119" s="45"/>
      <c r="I119" s="45"/>
      <c r="J119" s="45"/>
      <c r="K119" s="45"/>
    </row>
    <row r="120" spans="1:11" ht="15.75">
      <c r="A120" s="7" t="s">
        <v>19</v>
      </c>
      <c r="B120" s="13" t="s">
        <v>147</v>
      </c>
      <c r="C120" s="44" t="s">
        <v>282</v>
      </c>
      <c r="D120" s="45">
        <v>3</v>
      </c>
      <c r="E120" s="45">
        <v>0.0363</v>
      </c>
      <c r="F120" s="45">
        <v>7</v>
      </c>
      <c r="G120" s="45">
        <v>6.567</v>
      </c>
      <c r="H120" s="45">
        <v>2</v>
      </c>
      <c r="I120" s="45">
        <v>0.027</v>
      </c>
      <c r="J120" s="45">
        <v>2</v>
      </c>
      <c r="K120" s="45">
        <v>0.013</v>
      </c>
    </row>
    <row r="121" spans="1:11" ht="15.75">
      <c r="A121" s="7" t="s">
        <v>19</v>
      </c>
      <c r="B121" s="13" t="s">
        <v>96</v>
      </c>
      <c r="C121" s="44" t="s">
        <v>50</v>
      </c>
      <c r="D121" s="45">
        <v>1</v>
      </c>
      <c r="E121" s="45">
        <v>0.006</v>
      </c>
      <c r="F121" s="45"/>
      <c r="G121" s="45"/>
      <c r="H121" s="45"/>
      <c r="I121" s="45"/>
      <c r="J121" s="45"/>
      <c r="K121" s="45"/>
    </row>
    <row r="122" spans="1:11" ht="15.75">
      <c r="A122" s="7" t="s">
        <v>19</v>
      </c>
      <c r="B122" s="13" t="s">
        <v>148</v>
      </c>
      <c r="C122" s="44" t="s">
        <v>51</v>
      </c>
      <c r="D122" s="45">
        <v>1</v>
      </c>
      <c r="E122" s="45">
        <v>0.014</v>
      </c>
      <c r="F122" s="45"/>
      <c r="G122" s="45"/>
      <c r="H122" s="45"/>
      <c r="I122" s="45"/>
      <c r="J122" s="45"/>
      <c r="K122" s="45"/>
    </row>
    <row r="123" spans="1:11" ht="15.75">
      <c r="A123" s="7" t="s">
        <v>19</v>
      </c>
      <c r="B123" s="13" t="s">
        <v>77</v>
      </c>
      <c r="C123" s="44" t="s">
        <v>52</v>
      </c>
      <c r="D123" s="45">
        <v>15</v>
      </c>
      <c r="E123" s="45">
        <v>0.1604</v>
      </c>
      <c r="F123" s="45">
        <v>16</v>
      </c>
      <c r="G123" s="45">
        <v>0.1488</v>
      </c>
      <c r="H123" s="45">
        <v>6</v>
      </c>
      <c r="I123" s="45">
        <v>0.085</v>
      </c>
      <c r="J123" s="45"/>
      <c r="K123" s="45"/>
    </row>
    <row r="124" spans="1:11" ht="15.75">
      <c r="A124" s="7" t="s">
        <v>19</v>
      </c>
      <c r="B124" s="13" t="s">
        <v>78</v>
      </c>
      <c r="C124" s="44" t="s">
        <v>277</v>
      </c>
      <c r="D124" s="45"/>
      <c r="E124" s="45"/>
      <c r="F124" s="45">
        <v>1</v>
      </c>
      <c r="G124" s="45">
        <v>0.0028</v>
      </c>
      <c r="H124" s="45"/>
      <c r="I124" s="45"/>
      <c r="J124" s="45">
        <v>1</v>
      </c>
      <c r="K124" s="45">
        <v>0.002</v>
      </c>
    </row>
    <row r="125" spans="1:11" ht="15.75">
      <c r="A125" s="7" t="s">
        <v>19</v>
      </c>
      <c r="B125" s="13" t="s">
        <v>193</v>
      </c>
      <c r="C125" s="44" t="s">
        <v>308</v>
      </c>
      <c r="D125" s="45">
        <v>3</v>
      </c>
      <c r="E125" s="45">
        <v>0.0203</v>
      </c>
      <c r="F125" s="45">
        <v>10</v>
      </c>
      <c r="G125" s="45">
        <v>0.1002</v>
      </c>
      <c r="H125" s="45">
        <v>1</v>
      </c>
      <c r="I125" s="45">
        <v>0.01</v>
      </c>
      <c r="J125" s="45"/>
      <c r="K125" s="45"/>
    </row>
    <row r="126" spans="1:11" ht="15.75">
      <c r="A126" s="7" t="s">
        <v>19</v>
      </c>
      <c r="B126" s="13" t="s">
        <v>194</v>
      </c>
      <c r="C126" s="44" t="s">
        <v>168</v>
      </c>
      <c r="D126" s="45"/>
      <c r="E126" s="45"/>
      <c r="F126" s="45"/>
      <c r="G126" s="45"/>
      <c r="H126" s="45"/>
      <c r="I126" s="45"/>
      <c r="J126" s="45"/>
      <c r="K126" s="45"/>
    </row>
    <row r="127" spans="1:11" ht="15.75">
      <c r="A127" s="7" t="s">
        <v>19</v>
      </c>
      <c r="B127" s="13" t="s">
        <v>195</v>
      </c>
      <c r="C127" s="44" t="s">
        <v>53</v>
      </c>
      <c r="D127" s="45">
        <v>3</v>
      </c>
      <c r="E127" s="45">
        <v>0.04</v>
      </c>
      <c r="F127" s="45">
        <v>3</v>
      </c>
      <c r="G127" s="45">
        <v>0.0313</v>
      </c>
      <c r="H127" s="45"/>
      <c r="I127" s="45"/>
      <c r="J127" s="45"/>
      <c r="K127" s="45"/>
    </row>
    <row r="128" spans="1:11" ht="15.75">
      <c r="A128" s="7" t="s">
        <v>19</v>
      </c>
      <c r="B128" s="13" t="s">
        <v>196</v>
      </c>
      <c r="C128" s="44" t="s">
        <v>276</v>
      </c>
      <c r="D128" s="45"/>
      <c r="E128" s="45"/>
      <c r="F128" s="45"/>
      <c r="G128" s="45"/>
      <c r="H128" s="45"/>
      <c r="I128" s="45"/>
      <c r="J128" s="45"/>
      <c r="K128" s="45"/>
    </row>
    <row r="129" spans="1:11" ht="15.75">
      <c r="A129" s="7" t="s">
        <v>19</v>
      </c>
      <c r="B129" s="13" t="s">
        <v>197</v>
      </c>
      <c r="C129" s="44" t="s">
        <v>275</v>
      </c>
      <c r="D129" s="45"/>
      <c r="E129" s="45"/>
      <c r="F129" s="45"/>
      <c r="G129" s="45"/>
      <c r="H129" s="45">
        <v>1</v>
      </c>
      <c r="I129" s="45">
        <v>0.0028</v>
      </c>
      <c r="J129" s="45"/>
      <c r="K129" s="45"/>
    </row>
    <row r="130" spans="1:11" ht="15.75">
      <c r="A130" s="7" t="s">
        <v>19</v>
      </c>
      <c r="B130" s="13" t="s">
        <v>198</v>
      </c>
      <c r="C130" s="44" t="s">
        <v>160</v>
      </c>
      <c r="D130" s="45">
        <v>2</v>
      </c>
      <c r="E130" s="45">
        <v>0.0263</v>
      </c>
      <c r="F130" s="45">
        <v>2</v>
      </c>
      <c r="G130" s="45">
        <v>0.0091</v>
      </c>
      <c r="H130" s="45"/>
      <c r="I130" s="45"/>
      <c r="J130" s="45"/>
      <c r="K130" s="45"/>
    </row>
    <row r="131" spans="1:11" ht="15.75">
      <c r="A131" s="7" t="s">
        <v>19</v>
      </c>
      <c r="B131" s="13" t="s">
        <v>199</v>
      </c>
      <c r="C131" s="44" t="s">
        <v>54</v>
      </c>
      <c r="D131" s="45">
        <v>18</v>
      </c>
      <c r="E131" s="45">
        <v>0.172</v>
      </c>
      <c r="F131" s="45">
        <v>15</v>
      </c>
      <c r="G131" s="45">
        <v>0.1183</v>
      </c>
      <c r="H131" s="45">
        <v>4</v>
      </c>
      <c r="I131" s="45">
        <v>0.052</v>
      </c>
      <c r="J131" s="45">
        <v>1</v>
      </c>
      <c r="K131" s="45">
        <v>0.012</v>
      </c>
    </row>
    <row r="132" spans="1:11" ht="15.75">
      <c r="A132" s="7" t="s">
        <v>19</v>
      </c>
      <c r="B132" s="13" t="s">
        <v>200</v>
      </c>
      <c r="C132" s="44" t="s">
        <v>55</v>
      </c>
      <c r="D132" s="45">
        <v>2</v>
      </c>
      <c r="E132" s="45">
        <v>0.024</v>
      </c>
      <c r="F132" s="45"/>
      <c r="G132" s="45"/>
      <c r="H132" s="45"/>
      <c r="I132" s="45"/>
      <c r="J132" s="45"/>
      <c r="K132" s="45"/>
    </row>
    <row r="133" spans="1:11" ht="15.75">
      <c r="A133" s="7" t="s">
        <v>19</v>
      </c>
      <c r="B133" s="13" t="s">
        <v>201</v>
      </c>
      <c r="C133" s="44" t="s">
        <v>268</v>
      </c>
      <c r="D133" s="45"/>
      <c r="E133" s="45"/>
      <c r="F133" s="45">
        <v>1</v>
      </c>
      <c r="G133" s="45">
        <v>0.0063</v>
      </c>
      <c r="H133" s="45"/>
      <c r="I133" s="45"/>
      <c r="J133" s="45"/>
      <c r="K133" s="45"/>
    </row>
    <row r="134" spans="1:11" ht="15.75">
      <c r="A134" s="7" t="s">
        <v>19</v>
      </c>
      <c r="B134" s="13" t="s">
        <v>204</v>
      </c>
      <c r="C134" s="44" t="s">
        <v>178</v>
      </c>
      <c r="D134" s="45"/>
      <c r="E134" s="45"/>
      <c r="F134" s="45"/>
      <c r="G134" s="45"/>
      <c r="H134" s="45"/>
      <c r="I134" s="45"/>
      <c r="J134" s="45"/>
      <c r="K134" s="45"/>
    </row>
    <row r="135" spans="1:11" ht="15.75">
      <c r="A135" s="7" t="s">
        <v>19</v>
      </c>
      <c r="B135" s="13" t="s">
        <v>248</v>
      </c>
      <c r="C135" s="44" t="s">
        <v>279</v>
      </c>
      <c r="D135" s="45"/>
      <c r="E135" s="45"/>
      <c r="F135" s="45"/>
      <c r="G135" s="45"/>
      <c r="H135" s="45"/>
      <c r="I135" s="45"/>
      <c r="J135" s="45"/>
      <c r="K135" s="45"/>
    </row>
    <row r="136" spans="1:11" ht="15.75">
      <c r="A136" s="7" t="s">
        <v>19</v>
      </c>
      <c r="B136" s="13" t="s">
        <v>249</v>
      </c>
      <c r="C136" s="44" t="s">
        <v>272</v>
      </c>
      <c r="D136" s="45"/>
      <c r="E136" s="45"/>
      <c r="F136" s="45"/>
      <c r="G136" s="45"/>
      <c r="H136" s="45">
        <v>3</v>
      </c>
      <c r="I136" s="45">
        <v>0.036</v>
      </c>
      <c r="J136" s="45"/>
      <c r="K136" s="45"/>
    </row>
    <row r="137" spans="1:11" ht="15.75">
      <c r="A137" s="7" t="s">
        <v>19</v>
      </c>
      <c r="B137" s="13" t="s">
        <v>250</v>
      </c>
      <c r="C137" s="44" t="s">
        <v>111</v>
      </c>
      <c r="D137" s="45"/>
      <c r="E137" s="45"/>
      <c r="F137" s="45">
        <v>1</v>
      </c>
      <c r="G137" s="45">
        <v>0.015</v>
      </c>
      <c r="H137" s="45"/>
      <c r="I137" s="45"/>
      <c r="J137" s="45"/>
      <c r="K137" s="45"/>
    </row>
    <row r="138" spans="1:11" ht="15.75">
      <c r="A138" s="7" t="s">
        <v>19</v>
      </c>
      <c r="B138" s="13" t="s">
        <v>252</v>
      </c>
      <c r="C138" s="44" t="s">
        <v>149</v>
      </c>
      <c r="D138" s="45"/>
      <c r="E138" s="45"/>
      <c r="F138" s="45"/>
      <c r="G138" s="45"/>
      <c r="H138" s="45"/>
      <c r="I138" s="45"/>
      <c r="J138" s="45"/>
      <c r="K138" s="45"/>
    </row>
    <row r="139" spans="1:11" ht="15.75">
      <c r="A139" s="7" t="s">
        <v>19</v>
      </c>
      <c r="B139" s="13" t="s">
        <v>271</v>
      </c>
      <c r="C139" s="44" t="s">
        <v>56</v>
      </c>
      <c r="D139" s="45">
        <v>2</v>
      </c>
      <c r="E139" s="45">
        <v>0.02</v>
      </c>
      <c r="F139" s="45">
        <v>3</v>
      </c>
      <c r="G139" s="45">
        <v>0.0165</v>
      </c>
      <c r="H139" s="45"/>
      <c r="I139" s="45"/>
      <c r="J139" s="45">
        <v>1</v>
      </c>
      <c r="K139" s="45">
        <v>0.015</v>
      </c>
    </row>
    <row r="140" spans="1:11" ht="15.75">
      <c r="A140" s="7" t="s">
        <v>19</v>
      </c>
      <c r="B140" s="13" t="s">
        <v>273</v>
      </c>
      <c r="C140" s="44" t="s">
        <v>81</v>
      </c>
      <c r="D140" s="45">
        <f>3+1</f>
        <v>4</v>
      </c>
      <c r="E140" s="45">
        <f>2.67+0.0013</f>
        <v>2.6713</v>
      </c>
      <c r="F140" s="45">
        <v>2</v>
      </c>
      <c r="G140" s="45">
        <v>0.024</v>
      </c>
      <c r="H140" s="45"/>
      <c r="I140" s="45"/>
      <c r="J140" s="45">
        <f>1+2</f>
        <v>3</v>
      </c>
      <c r="K140" s="45">
        <f>2.2+0.02</f>
        <v>2.22</v>
      </c>
    </row>
    <row r="141" spans="1:11" ht="15.75">
      <c r="A141" s="7" t="s">
        <v>19</v>
      </c>
      <c r="B141" s="13" t="s">
        <v>278</v>
      </c>
      <c r="C141" s="44" t="s">
        <v>309</v>
      </c>
      <c r="D141" s="45">
        <f>11+18</f>
        <v>29</v>
      </c>
      <c r="E141" s="45">
        <f>0.2084+0.1541</f>
        <v>0.3625</v>
      </c>
      <c r="F141" s="45">
        <v>25</v>
      </c>
      <c r="G141" s="45">
        <v>0.1535</v>
      </c>
      <c r="H141" s="45">
        <v>14</v>
      </c>
      <c r="I141" s="45">
        <v>0.143</v>
      </c>
      <c r="J141" s="45">
        <f>1+10</f>
        <v>11</v>
      </c>
      <c r="K141" s="45">
        <f>0.11+0.0871</f>
        <v>0.1971</v>
      </c>
    </row>
    <row r="142" spans="1:11" ht="15.75">
      <c r="A142" s="7" t="s">
        <v>19</v>
      </c>
      <c r="B142" s="13" t="s">
        <v>305</v>
      </c>
      <c r="C142" s="44" t="s">
        <v>314</v>
      </c>
      <c r="D142" s="45"/>
      <c r="E142" s="45"/>
      <c r="F142" s="45"/>
      <c r="G142" s="45"/>
      <c r="H142" s="45"/>
      <c r="I142" s="45"/>
      <c r="J142" s="45"/>
      <c r="K142" s="45"/>
    </row>
    <row r="143" spans="1:11" ht="15.75">
      <c r="A143" s="7" t="s">
        <v>19</v>
      </c>
      <c r="B143" s="13" t="s">
        <v>306</v>
      </c>
      <c r="C143" s="44" t="s">
        <v>269</v>
      </c>
      <c r="D143" s="45"/>
      <c r="E143" s="45"/>
      <c r="F143" s="45"/>
      <c r="G143" s="45"/>
      <c r="H143" s="45"/>
      <c r="I143" s="45"/>
      <c r="J143" s="45"/>
      <c r="K143" s="45"/>
    </row>
  </sheetData>
  <sheetProtection/>
  <mergeCells count="6">
    <mergeCell ref="J4:K5"/>
    <mergeCell ref="A4:A6"/>
    <mergeCell ref="C4:C6"/>
    <mergeCell ref="D4:E5"/>
    <mergeCell ref="F4:G5"/>
    <mergeCell ref="H4:I5"/>
  </mergeCells>
  <printOptions/>
  <pageMargins left="0" right="0" top="0" bottom="0" header="0" footer="0"/>
  <pageSetup fitToHeight="999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8"/>
  <sheetViews>
    <sheetView tabSelected="1" zoomScalePageLayoutView="0" workbookViewId="0" topLeftCell="A1">
      <pane ySplit="3" topLeftCell="A230" activePane="bottomLeft" state="frozen"/>
      <selection pane="topLeft" activeCell="A1" sqref="A1"/>
      <selection pane="bottomLeft" activeCell="B217" sqref="B217"/>
    </sheetView>
  </sheetViews>
  <sheetFormatPr defaultColWidth="9.140625" defaultRowHeight="15"/>
  <cols>
    <col min="1" max="1" width="16.140625" style="0" customWidth="1"/>
    <col min="2" max="2" width="10.140625" style="0" customWidth="1"/>
    <col min="3" max="3" width="16.8515625" style="0" customWidth="1"/>
    <col min="4" max="4" width="17.7109375" style="0" customWidth="1"/>
    <col min="5" max="5" width="14.140625" style="0" customWidth="1"/>
    <col min="6" max="6" width="22.00390625" style="0" customWidth="1"/>
    <col min="7" max="7" width="12.28125" style="0" customWidth="1"/>
    <col min="8" max="8" width="40.28125" style="11" bestFit="1" customWidth="1"/>
    <col min="246" max="246" width="16.140625" style="0" customWidth="1"/>
    <col min="247" max="247" width="10.140625" style="0" customWidth="1"/>
    <col min="248" max="248" width="16.8515625" style="0" customWidth="1"/>
    <col min="249" max="249" width="17.7109375" style="0" customWidth="1"/>
    <col min="250" max="250" width="14.140625" style="0" customWidth="1"/>
    <col min="251" max="251" width="22.00390625" style="0" customWidth="1"/>
    <col min="252" max="252" width="13.7109375" style="0" customWidth="1"/>
    <col min="253" max="253" width="63.421875" style="0" customWidth="1"/>
  </cols>
  <sheetData>
    <row r="1" spans="2:8" ht="15">
      <c r="B1" s="1" t="s">
        <v>294</v>
      </c>
      <c r="C1" s="1"/>
      <c r="D1" s="2"/>
      <c r="E1" s="1"/>
      <c r="F1" s="1"/>
      <c r="G1" s="1"/>
      <c r="H1" s="10" t="s">
        <v>18</v>
      </c>
    </row>
    <row r="2" spans="1:8" ht="71.25">
      <c r="A2" s="3" t="s">
        <v>0</v>
      </c>
      <c r="B2" s="3" t="s">
        <v>1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s="6" customFormat="1" ht="15">
      <c r="A3" s="18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</row>
    <row r="4" spans="1:8" s="6" customFormat="1" ht="15.75" customHeight="1">
      <c r="A4" s="7" t="s">
        <v>19</v>
      </c>
      <c r="B4" s="21">
        <v>1</v>
      </c>
      <c r="C4" s="12">
        <v>40362289</v>
      </c>
      <c r="D4" s="35">
        <v>41207</v>
      </c>
      <c r="E4" s="34" t="s">
        <v>293</v>
      </c>
      <c r="F4" s="36">
        <v>6500</v>
      </c>
      <c r="G4" s="31">
        <v>994305</v>
      </c>
      <c r="H4" s="34" t="s">
        <v>282</v>
      </c>
    </row>
    <row r="5" spans="1:8" s="6" customFormat="1" ht="15.75" customHeight="1">
      <c r="A5" s="7" t="s">
        <v>19</v>
      </c>
      <c r="B5" s="21">
        <v>2</v>
      </c>
      <c r="C5" s="15">
        <v>40549742</v>
      </c>
      <c r="D5" s="17">
        <v>41183</v>
      </c>
      <c r="E5" s="34" t="s">
        <v>45</v>
      </c>
      <c r="F5" s="32">
        <v>3</v>
      </c>
      <c r="G5" s="31">
        <v>466.10169491525426</v>
      </c>
      <c r="H5" s="34" t="s">
        <v>31</v>
      </c>
    </row>
    <row r="6" spans="1:8" s="6" customFormat="1" ht="15.75" customHeight="1">
      <c r="A6" s="7" t="s">
        <v>19</v>
      </c>
      <c r="B6" s="21">
        <v>3</v>
      </c>
      <c r="C6" s="12">
        <v>40567246</v>
      </c>
      <c r="D6" s="17">
        <v>41190</v>
      </c>
      <c r="E6" s="34" t="s">
        <v>270</v>
      </c>
      <c r="F6" s="32">
        <v>300</v>
      </c>
      <c r="G6" s="31">
        <v>8319</v>
      </c>
      <c r="H6" s="34" t="s">
        <v>41</v>
      </c>
    </row>
    <row r="7" spans="1:8" s="6" customFormat="1" ht="15.75" customHeight="1">
      <c r="A7" s="7" t="s">
        <v>19</v>
      </c>
      <c r="B7" s="21">
        <v>4</v>
      </c>
      <c r="C7" s="32">
        <v>40578305</v>
      </c>
      <c r="D7" s="33">
        <v>41199</v>
      </c>
      <c r="E7" s="34" t="s">
        <v>45</v>
      </c>
      <c r="F7" s="32">
        <v>2.8</v>
      </c>
      <c r="G7" s="31">
        <v>466.10169491525426</v>
      </c>
      <c r="H7" s="34" t="s">
        <v>36</v>
      </c>
    </row>
    <row r="8" spans="1:8" s="6" customFormat="1" ht="15.75" customHeight="1">
      <c r="A8" s="7" t="s">
        <v>19</v>
      </c>
      <c r="B8" s="21">
        <v>6</v>
      </c>
      <c r="C8" s="15">
        <v>40588948</v>
      </c>
      <c r="D8" s="17">
        <v>41183</v>
      </c>
      <c r="E8" s="34" t="s">
        <v>45</v>
      </c>
      <c r="F8" s="32">
        <v>2.8</v>
      </c>
      <c r="G8" s="31">
        <v>466.10169491525426</v>
      </c>
      <c r="H8" s="34" t="s">
        <v>22</v>
      </c>
    </row>
    <row r="9" spans="1:8" s="6" customFormat="1" ht="15.75" customHeight="1">
      <c r="A9" s="7" t="s">
        <v>19</v>
      </c>
      <c r="B9" s="21">
        <v>7</v>
      </c>
      <c r="C9" s="15">
        <v>40603809</v>
      </c>
      <c r="D9" s="17">
        <v>41185</v>
      </c>
      <c r="E9" s="34" t="s">
        <v>45</v>
      </c>
      <c r="F9" s="32">
        <v>2.8</v>
      </c>
      <c r="G9" s="31">
        <v>466.10169491525426</v>
      </c>
      <c r="H9" s="34" t="s">
        <v>38</v>
      </c>
    </row>
    <row r="10" spans="1:8" s="6" customFormat="1" ht="15.75" customHeight="1">
      <c r="A10" s="7" t="s">
        <v>19</v>
      </c>
      <c r="B10" s="21">
        <v>8</v>
      </c>
      <c r="C10" s="15">
        <v>40592271</v>
      </c>
      <c r="D10" s="17">
        <v>41191</v>
      </c>
      <c r="E10" s="34" t="s">
        <v>45</v>
      </c>
      <c r="F10" s="32">
        <v>15</v>
      </c>
      <c r="G10" s="31">
        <v>466.10169491525426</v>
      </c>
      <c r="H10" s="34" t="s">
        <v>308</v>
      </c>
    </row>
    <row r="11" spans="1:8" s="6" customFormat="1" ht="15.75" customHeight="1">
      <c r="A11" s="7" t="s">
        <v>19</v>
      </c>
      <c r="B11" s="21">
        <v>9</v>
      </c>
      <c r="C11" s="15">
        <v>40602010</v>
      </c>
      <c r="D11" s="17">
        <v>41199</v>
      </c>
      <c r="E11" s="34" t="s">
        <v>45</v>
      </c>
      <c r="F11" s="32">
        <v>1.3</v>
      </c>
      <c r="G11" s="31">
        <v>466.10169491525426</v>
      </c>
      <c r="H11" s="34" t="s">
        <v>38</v>
      </c>
    </row>
    <row r="12" spans="1:8" s="6" customFormat="1" ht="15.75" customHeight="1">
      <c r="A12" s="7" t="s">
        <v>19</v>
      </c>
      <c r="B12" s="21">
        <v>10</v>
      </c>
      <c r="C12" s="15">
        <v>40602152</v>
      </c>
      <c r="D12" s="17">
        <v>41190</v>
      </c>
      <c r="E12" s="34" t="s">
        <v>45</v>
      </c>
      <c r="F12" s="32">
        <v>10</v>
      </c>
      <c r="G12" s="31">
        <v>466.10169491525426</v>
      </c>
      <c r="H12" s="34" t="s">
        <v>308</v>
      </c>
    </row>
    <row r="13" spans="1:8" s="6" customFormat="1" ht="15.75" customHeight="1">
      <c r="A13" s="7" t="s">
        <v>19</v>
      </c>
      <c r="B13" s="21">
        <v>11</v>
      </c>
      <c r="C13" s="15">
        <v>40602523</v>
      </c>
      <c r="D13" s="17">
        <v>41183</v>
      </c>
      <c r="E13" s="34" t="s">
        <v>45</v>
      </c>
      <c r="F13" s="32">
        <v>10</v>
      </c>
      <c r="G13" s="31">
        <v>466.10169491525426</v>
      </c>
      <c r="H13" s="34" t="s">
        <v>282</v>
      </c>
    </row>
    <row r="14" spans="1:8" s="6" customFormat="1" ht="15.75" customHeight="1">
      <c r="A14" s="7" t="s">
        <v>19</v>
      </c>
      <c r="B14" s="21">
        <v>12</v>
      </c>
      <c r="C14" s="15">
        <v>40608546</v>
      </c>
      <c r="D14" s="17">
        <v>41197</v>
      </c>
      <c r="E14" s="34" t="s">
        <v>45</v>
      </c>
      <c r="F14" s="32">
        <v>12</v>
      </c>
      <c r="G14" s="31">
        <v>466.10169491525426</v>
      </c>
      <c r="H14" s="34" t="s">
        <v>38</v>
      </c>
    </row>
    <row r="15" spans="1:8" s="6" customFormat="1" ht="15.75" customHeight="1">
      <c r="A15" s="7" t="s">
        <v>19</v>
      </c>
      <c r="B15" s="21">
        <v>13</v>
      </c>
      <c r="C15" s="15">
        <v>40608966</v>
      </c>
      <c r="D15" s="17">
        <v>41183</v>
      </c>
      <c r="E15" s="34" t="s">
        <v>45</v>
      </c>
      <c r="F15" s="32">
        <v>2.8</v>
      </c>
      <c r="G15" s="31">
        <v>466.10169491525426</v>
      </c>
      <c r="H15" s="34" t="s">
        <v>38</v>
      </c>
    </row>
    <row r="16" spans="1:8" s="6" customFormat="1" ht="15.75" customHeight="1">
      <c r="A16" s="7" t="s">
        <v>19</v>
      </c>
      <c r="B16" s="21">
        <v>14</v>
      </c>
      <c r="C16" s="15">
        <v>40611371</v>
      </c>
      <c r="D16" s="33">
        <v>41208</v>
      </c>
      <c r="E16" s="34" t="s">
        <v>45</v>
      </c>
      <c r="F16" s="32">
        <v>12</v>
      </c>
      <c r="G16" s="31">
        <v>466.10169491525426</v>
      </c>
      <c r="H16" s="34" t="s">
        <v>104</v>
      </c>
    </row>
    <row r="17" spans="1:8" s="6" customFormat="1" ht="15.75" customHeight="1">
      <c r="A17" s="7" t="s">
        <v>19</v>
      </c>
      <c r="B17" s="21">
        <v>15</v>
      </c>
      <c r="C17" s="12">
        <v>40613976</v>
      </c>
      <c r="D17" s="17">
        <v>41204</v>
      </c>
      <c r="E17" s="34" t="s">
        <v>270</v>
      </c>
      <c r="F17" s="32">
        <v>400</v>
      </c>
      <c r="G17" s="31">
        <v>8320</v>
      </c>
      <c r="H17" s="34" t="s">
        <v>35</v>
      </c>
    </row>
    <row r="18" spans="1:8" s="6" customFormat="1" ht="15.75" customHeight="1">
      <c r="A18" s="7" t="s">
        <v>19</v>
      </c>
      <c r="B18" s="21">
        <v>16</v>
      </c>
      <c r="C18" s="15">
        <v>40615252</v>
      </c>
      <c r="D18" s="17">
        <v>41185</v>
      </c>
      <c r="E18" s="34" t="s">
        <v>45</v>
      </c>
      <c r="F18" s="32">
        <v>10</v>
      </c>
      <c r="G18" s="31">
        <v>466.10169491525426</v>
      </c>
      <c r="H18" s="34" t="s">
        <v>35</v>
      </c>
    </row>
    <row r="19" spans="1:8" s="6" customFormat="1" ht="15.75" customHeight="1">
      <c r="A19" s="7" t="s">
        <v>19</v>
      </c>
      <c r="B19" s="21">
        <v>17</v>
      </c>
      <c r="C19" s="12">
        <v>40619639</v>
      </c>
      <c r="D19" s="17">
        <v>41201</v>
      </c>
      <c r="E19" s="34" t="s">
        <v>270</v>
      </c>
      <c r="F19" s="32">
        <v>420</v>
      </c>
      <c r="G19" s="31">
        <v>8320.203389830509</v>
      </c>
      <c r="H19" s="34" t="s">
        <v>48</v>
      </c>
    </row>
    <row r="20" spans="1:8" s="6" customFormat="1" ht="15.75" customHeight="1">
      <c r="A20" s="7" t="s">
        <v>19</v>
      </c>
      <c r="B20" s="21">
        <v>18</v>
      </c>
      <c r="C20" s="32">
        <v>40615785</v>
      </c>
      <c r="D20" s="33">
        <v>41206</v>
      </c>
      <c r="E20" s="34" t="s">
        <v>45</v>
      </c>
      <c r="F20" s="32">
        <v>12</v>
      </c>
      <c r="G20" s="31">
        <v>466.10169491525426</v>
      </c>
      <c r="H20" s="34" t="s">
        <v>309</v>
      </c>
    </row>
    <row r="21" spans="1:8" s="6" customFormat="1" ht="15.75" customHeight="1">
      <c r="A21" s="7" t="s">
        <v>19</v>
      </c>
      <c r="B21" s="21">
        <v>19</v>
      </c>
      <c r="C21" s="15">
        <v>40615850</v>
      </c>
      <c r="D21" s="17">
        <v>41191</v>
      </c>
      <c r="E21" s="34" t="s">
        <v>45</v>
      </c>
      <c r="F21" s="32">
        <v>1.3</v>
      </c>
      <c r="G21" s="31">
        <v>466.10169491525426</v>
      </c>
      <c r="H21" s="34" t="s">
        <v>309</v>
      </c>
    </row>
    <row r="22" spans="1:8" s="6" customFormat="1" ht="15.75" customHeight="1">
      <c r="A22" s="7" t="s">
        <v>19</v>
      </c>
      <c r="B22" s="21">
        <v>20</v>
      </c>
      <c r="C22" s="15">
        <v>40615939</v>
      </c>
      <c r="D22" s="17">
        <v>41191</v>
      </c>
      <c r="E22" s="34" t="s">
        <v>45</v>
      </c>
      <c r="F22" s="32">
        <v>12</v>
      </c>
      <c r="G22" s="31">
        <v>466.10169491525426</v>
      </c>
      <c r="H22" s="34" t="s">
        <v>309</v>
      </c>
    </row>
    <row r="23" spans="1:8" s="6" customFormat="1" ht="15.75" customHeight="1">
      <c r="A23" s="7" t="s">
        <v>19</v>
      </c>
      <c r="B23" s="21">
        <v>21</v>
      </c>
      <c r="C23" s="12">
        <v>40611893</v>
      </c>
      <c r="D23" s="17">
        <v>41183</v>
      </c>
      <c r="E23" s="34" t="s">
        <v>45</v>
      </c>
      <c r="F23" s="32">
        <v>0.5</v>
      </c>
      <c r="G23" s="31">
        <v>466.10169491525426</v>
      </c>
      <c r="H23" s="34" t="s">
        <v>56</v>
      </c>
    </row>
    <row r="24" spans="1:8" s="6" customFormat="1" ht="15.75" customHeight="1">
      <c r="A24" s="7" t="s">
        <v>19</v>
      </c>
      <c r="B24" s="21">
        <v>22</v>
      </c>
      <c r="C24" s="12">
        <v>40611896</v>
      </c>
      <c r="D24" s="17">
        <v>41183</v>
      </c>
      <c r="E24" s="34" t="s">
        <v>45</v>
      </c>
      <c r="F24" s="32">
        <v>4</v>
      </c>
      <c r="G24" s="31">
        <v>466.10169491525426</v>
      </c>
      <c r="H24" s="34" t="s">
        <v>56</v>
      </c>
    </row>
    <row r="25" spans="1:8" s="6" customFormat="1" ht="15.75" customHeight="1">
      <c r="A25" s="7" t="s">
        <v>19</v>
      </c>
      <c r="B25" s="21">
        <v>23</v>
      </c>
      <c r="C25" s="15">
        <v>40617169</v>
      </c>
      <c r="D25" s="17">
        <v>41186</v>
      </c>
      <c r="E25" s="34" t="s">
        <v>45</v>
      </c>
      <c r="F25" s="32">
        <v>6.3</v>
      </c>
      <c r="G25" s="31">
        <v>466.10169491525426</v>
      </c>
      <c r="H25" s="34" t="s">
        <v>259</v>
      </c>
    </row>
    <row r="26" spans="1:8" s="6" customFormat="1" ht="15.75" customHeight="1">
      <c r="A26" s="7" t="s">
        <v>19</v>
      </c>
      <c r="B26" s="21">
        <v>24</v>
      </c>
      <c r="C26" s="15">
        <v>40617357</v>
      </c>
      <c r="D26" s="17">
        <v>41185</v>
      </c>
      <c r="E26" s="34" t="s">
        <v>45</v>
      </c>
      <c r="F26" s="32">
        <v>12</v>
      </c>
      <c r="G26" s="31">
        <v>466.10169491525426</v>
      </c>
      <c r="H26" s="34" t="s">
        <v>31</v>
      </c>
    </row>
    <row r="27" spans="1:8" s="6" customFormat="1" ht="15.75" customHeight="1">
      <c r="A27" s="7" t="s">
        <v>19</v>
      </c>
      <c r="B27" s="21">
        <v>25</v>
      </c>
      <c r="C27" s="32">
        <v>40617475</v>
      </c>
      <c r="D27" s="33">
        <v>41206</v>
      </c>
      <c r="E27" s="34" t="s">
        <v>45</v>
      </c>
      <c r="F27" s="32">
        <v>6.3</v>
      </c>
      <c r="G27" s="31">
        <v>466.10169491525426</v>
      </c>
      <c r="H27" s="34" t="s">
        <v>49</v>
      </c>
    </row>
    <row r="28" spans="1:8" s="6" customFormat="1" ht="15.75" customHeight="1">
      <c r="A28" s="7" t="s">
        <v>19</v>
      </c>
      <c r="B28" s="21">
        <v>26</v>
      </c>
      <c r="C28" s="15">
        <v>40617483</v>
      </c>
      <c r="D28" s="17">
        <v>41183</v>
      </c>
      <c r="E28" s="34" t="s">
        <v>45</v>
      </c>
      <c r="F28" s="32">
        <v>6.3</v>
      </c>
      <c r="G28" s="31">
        <v>466.10169491525426</v>
      </c>
      <c r="H28" s="34" t="s">
        <v>21</v>
      </c>
    </row>
    <row r="29" spans="1:8" s="6" customFormat="1" ht="15.75" customHeight="1">
      <c r="A29" s="7" t="s">
        <v>19</v>
      </c>
      <c r="B29" s="21">
        <v>27</v>
      </c>
      <c r="C29" s="32">
        <v>40617548</v>
      </c>
      <c r="D29" s="33">
        <v>41183</v>
      </c>
      <c r="E29" s="34" t="s">
        <v>270</v>
      </c>
      <c r="F29" s="32">
        <v>2.8</v>
      </c>
      <c r="G29" s="31">
        <v>8991.703389830509</v>
      </c>
      <c r="H29" s="34" t="s">
        <v>309</v>
      </c>
    </row>
    <row r="30" spans="1:8" s="6" customFormat="1" ht="15.75" customHeight="1">
      <c r="A30" s="7" t="s">
        <v>19</v>
      </c>
      <c r="B30" s="21">
        <v>28</v>
      </c>
      <c r="C30" s="15">
        <v>40625673</v>
      </c>
      <c r="D30" s="17">
        <v>41186</v>
      </c>
      <c r="E30" s="34" t="s">
        <v>45</v>
      </c>
      <c r="F30" s="32">
        <v>15</v>
      </c>
      <c r="G30" s="31">
        <v>466.10169491525426</v>
      </c>
      <c r="H30" s="34" t="s">
        <v>53</v>
      </c>
    </row>
    <row r="31" spans="1:8" s="6" customFormat="1" ht="15.75" customHeight="1">
      <c r="A31" s="7" t="s">
        <v>19</v>
      </c>
      <c r="B31" s="21">
        <v>29</v>
      </c>
      <c r="C31" s="15">
        <v>40619692</v>
      </c>
      <c r="D31" s="17">
        <v>41186</v>
      </c>
      <c r="E31" s="34" t="s">
        <v>45</v>
      </c>
      <c r="F31" s="32">
        <v>2.8</v>
      </c>
      <c r="G31" s="31">
        <v>466.10169491525426</v>
      </c>
      <c r="H31" s="34" t="s">
        <v>259</v>
      </c>
    </row>
    <row r="32" spans="1:8" s="6" customFormat="1" ht="15.75" customHeight="1">
      <c r="A32" s="7" t="s">
        <v>19</v>
      </c>
      <c r="B32" s="21">
        <v>30</v>
      </c>
      <c r="C32" s="15">
        <v>40624134</v>
      </c>
      <c r="D32" s="17">
        <v>41194</v>
      </c>
      <c r="E32" s="34" t="s">
        <v>45</v>
      </c>
      <c r="F32" s="32">
        <v>1.3</v>
      </c>
      <c r="G32" s="31">
        <v>466.10169491525426</v>
      </c>
      <c r="H32" s="34" t="s">
        <v>38</v>
      </c>
    </row>
    <row r="33" spans="1:8" s="6" customFormat="1" ht="15.75" customHeight="1">
      <c r="A33" s="7" t="s">
        <v>19</v>
      </c>
      <c r="B33" s="21">
        <v>32</v>
      </c>
      <c r="C33" s="15">
        <v>40624881</v>
      </c>
      <c r="D33" s="33">
        <v>41206</v>
      </c>
      <c r="E33" s="34" t="s">
        <v>45</v>
      </c>
      <c r="F33" s="32">
        <v>2.8</v>
      </c>
      <c r="G33" s="31">
        <v>466.10169491525426</v>
      </c>
      <c r="H33" s="34" t="s">
        <v>38</v>
      </c>
    </row>
    <row r="34" spans="1:8" s="6" customFormat="1" ht="15.75" customHeight="1">
      <c r="A34" s="7" t="s">
        <v>19</v>
      </c>
      <c r="B34" s="21">
        <v>33</v>
      </c>
      <c r="C34" s="15">
        <v>40624056</v>
      </c>
      <c r="D34" s="17">
        <v>41184</v>
      </c>
      <c r="E34" s="34" t="s">
        <v>45</v>
      </c>
      <c r="F34" s="32">
        <v>1.3</v>
      </c>
      <c r="G34" s="31">
        <v>466.10169491525426</v>
      </c>
      <c r="H34" s="34" t="s">
        <v>43</v>
      </c>
    </row>
    <row r="35" spans="1:8" s="6" customFormat="1" ht="15.75" customHeight="1">
      <c r="A35" s="7" t="s">
        <v>19</v>
      </c>
      <c r="B35" s="21">
        <v>34</v>
      </c>
      <c r="C35" s="15">
        <v>40623984</v>
      </c>
      <c r="D35" s="17">
        <v>41206</v>
      </c>
      <c r="E35" s="34" t="s">
        <v>45</v>
      </c>
      <c r="F35" s="32">
        <v>2.8</v>
      </c>
      <c r="G35" s="31">
        <v>466.10169491525426</v>
      </c>
      <c r="H35" s="34" t="s">
        <v>48</v>
      </c>
    </row>
    <row r="36" spans="1:8" s="6" customFormat="1" ht="15.75" customHeight="1">
      <c r="A36" s="7" t="s">
        <v>19</v>
      </c>
      <c r="B36" s="21">
        <v>36</v>
      </c>
      <c r="C36" s="15">
        <v>40626192</v>
      </c>
      <c r="D36" s="17">
        <v>41191</v>
      </c>
      <c r="E36" s="34" t="s">
        <v>45</v>
      </c>
      <c r="F36" s="32">
        <v>12</v>
      </c>
      <c r="G36" s="31">
        <v>466.10169491525426</v>
      </c>
      <c r="H36" s="34" t="s">
        <v>26</v>
      </c>
    </row>
    <row r="37" spans="1:8" s="6" customFormat="1" ht="15.75" customHeight="1">
      <c r="A37" s="7" t="s">
        <v>19</v>
      </c>
      <c r="B37" s="21">
        <v>37</v>
      </c>
      <c r="C37" s="15">
        <v>40626247</v>
      </c>
      <c r="D37" s="17">
        <v>41192</v>
      </c>
      <c r="E37" s="34" t="s">
        <v>45</v>
      </c>
      <c r="F37" s="32">
        <v>6.3</v>
      </c>
      <c r="G37" s="31">
        <v>466.10169491525426</v>
      </c>
      <c r="H37" s="34" t="s">
        <v>308</v>
      </c>
    </row>
    <row r="38" spans="1:8" s="6" customFormat="1" ht="15.75" customHeight="1">
      <c r="A38" s="7" t="s">
        <v>19</v>
      </c>
      <c r="B38" s="21">
        <v>38</v>
      </c>
      <c r="C38" s="15">
        <v>40626341</v>
      </c>
      <c r="D38" s="17">
        <v>41199</v>
      </c>
      <c r="E38" s="34" t="s">
        <v>45</v>
      </c>
      <c r="F38" s="32">
        <v>1.3</v>
      </c>
      <c r="G38" s="31">
        <v>466.10169491525426</v>
      </c>
      <c r="H38" s="34" t="s">
        <v>309</v>
      </c>
    </row>
    <row r="39" spans="1:8" s="6" customFormat="1" ht="15.75" customHeight="1">
      <c r="A39" s="7" t="s">
        <v>19</v>
      </c>
      <c r="B39" s="21">
        <v>39</v>
      </c>
      <c r="C39" s="15">
        <v>40626451</v>
      </c>
      <c r="D39" s="17">
        <v>41184</v>
      </c>
      <c r="E39" s="34" t="s">
        <v>45</v>
      </c>
      <c r="F39" s="32">
        <v>12</v>
      </c>
      <c r="G39" s="31">
        <v>466.10169491525426</v>
      </c>
      <c r="H39" s="34" t="s">
        <v>81</v>
      </c>
    </row>
    <row r="40" spans="1:8" s="6" customFormat="1" ht="15.75" customHeight="1">
      <c r="A40" s="7" t="s">
        <v>19</v>
      </c>
      <c r="B40" s="21">
        <v>40</v>
      </c>
      <c r="C40" s="15">
        <v>40626456</v>
      </c>
      <c r="D40" s="17">
        <v>41201</v>
      </c>
      <c r="E40" s="34" t="s">
        <v>45</v>
      </c>
      <c r="F40" s="32">
        <v>6.3</v>
      </c>
      <c r="G40" s="31">
        <v>466.10169491525426</v>
      </c>
      <c r="H40" s="34" t="s">
        <v>33</v>
      </c>
    </row>
    <row r="41" spans="1:8" s="6" customFormat="1" ht="15.75" customHeight="1">
      <c r="A41" s="7" t="s">
        <v>19</v>
      </c>
      <c r="B41" s="21">
        <v>41</v>
      </c>
      <c r="C41" s="15">
        <v>40626463</v>
      </c>
      <c r="D41" s="17">
        <v>41199</v>
      </c>
      <c r="E41" s="34" t="s">
        <v>45</v>
      </c>
      <c r="F41" s="32">
        <v>12</v>
      </c>
      <c r="G41" s="31">
        <v>466.10169491525426</v>
      </c>
      <c r="H41" s="34" t="s">
        <v>52</v>
      </c>
    </row>
    <row r="42" spans="1:8" s="6" customFormat="1" ht="15.75" customHeight="1">
      <c r="A42" s="7" t="s">
        <v>19</v>
      </c>
      <c r="B42" s="21">
        <v>42</v>
      </c>
      <c r="C42" s="12">
        <v>40634026</v>
      </c>
      <c r="D42" s="17">
        <v>41191</v>
      </c>
      <c r="E42" s="34" t="s">
        <v>45</v>
      </c>
      <c r="F42" s="32">
        <v>40</v>
      </c>
      <c r="G42" s="31">
        <v>128452.79661016949</v>
      </c>
      <c r="H42" s="34" t="s">
        <v>25</v>
      </c>
    </row>
    <row r="43" spans="1:8" s="6" customFormat="1" ht="15.75" customHeight="1">
      <c r="A43" s="7" t="s">
        <v>19</v>
      </c>
      <c r="B43" s="21">
        <v>43</v>
      </c>
      <c r="C43" s="15">
        <v>40626704</v>
      </c>
      <c r="D43" s="17">
        <v>41190</v>
      </c>
      <c r="E43" s="34" t="s">
        <v>45</v>
      </c>
      <c r="F43" s="32">
        <v>1.3</v>
      </c>
      <c r="G43" s="31">
        <v>466.10169491525426</v>
      </c>
      <c r="H43" s="34" t="s">
        <v>25</v>
      </c>
    </row>
    <row r="44" spans="1:8" s="6" customFormat="1" ht="15.75" customHeight="1">
      <c r="A44" s="7" t="s">
        <v>19</v>
      </c>
      <c r="B44" s="21">
        <v>44</v>
      </c>
      <c r="C44" s="15">
        <v>40625843</v>
      </c>
      <c r="D44" s="17">
        <v>41205</v>
      </c>
      <c r="E44" s="34" t="s">
        <v>45</v>
      </c>
      <c r="F44" s="32">
        <v>1.3</v>
      </c>
      <c r="G44" s="31">
        <v>466.10169491525426</v>
      </c>
      <c r="H44" s="34" t="s">
        <v>38</v>
      </c>
    </row>
    <row r="45" spans="1:8" s="6" customFormat="1" ht="15.75" customHeight="1">
      <c r="A45" s="7" t="s">
        <v>19</v>
      </c>
      <c r="B45" s="21">
        <v>45</v>
      </c>
      <c r="C45" s="15">
        <v>40626508</v>
      </c>
      <c r="D45" s="17">
        <v>41206</v>
      </c>
      <c r="E45" s="34" t="s">
        <v>45</v>
      </c>
      <c r="F45" s="32">
        <v>2.8</v>
      </c>
      <c r="G45" s="31">
        <v>466.10169491525426</v>
      </c>
      <c r="H45" s="34" t="s">
        <v>157</v>
      </c>
    </row>
    <row r="46" spans="1:8" s="6" customFormat="1" ht="15.75" customHeight="1">
      <c r="A46" s="7" t="s">
        <v>19</v>
      </c>
      <c r="B46" s="21">
        <v>46</v>
      </c>
      <c r="C46" s="15">
        <v>40626523</v>
      </c>
      <c r="D46" s="17">
        <v>41183</v>
      </c>
      <c r="E46" s="34" t="s">
        <v>45</v>
      </c>
      <c r="F46" s="32">
        <v>2.8</v>
      </c>
      <c r="G46" s="31">
        <v>466.10169491525426</v>
      </c>
      <c r="H46" s="34" t="s">
        <v>38</v>
      </c>
    </row>
    <row r="47" spans="1:8" s="6" customFormat="1" ht="15.75" customHeight="1">
      <c r="A47" s="7" t="s">
        <v>19</v>
      </c>
      <c r="B47" s="21">
        <v>47</v>
      </c>
      <c r="C47" s="15">
        <v>40626620</v>
      </c>
      <c r="D47" s="17">
        <v>41187</v>
      </c>
      <c r="E47" s="34" t="s">
        <v>45</v>
      </c>
      <c r="F47" s="32">
        <v>2.8</v>
      </c>
      <c r="G47" s="31">
        <v>466.10169491525426</v>
      </c>
      <c r="H47" s="34" t="s">
        <v>38</v>
      </c>
    </row>
    <row r="48" spans="1:8" s="6" customFormat="1" ht="15.75" customHeight="1">
      <c r="A48" s="7" t="s">
        <v>19</v>
      </c>
      <c r="B48" s="21">
        <v>48</v>
      </c>
      <c r="C48" s="15">
        <v>40626667</v>
      </c>
      <c r="D48" s="17">
        <v>41190</v>
      </c>
      <c r="E48" s="34" t="s">
        <v>45</v>
      </c>
      <c r="F48" s="32">
        <v>12</v>
      </c>
      <c r="G48" s="31">
        <v>466.10169491525426</v>
      </c>
      <c r="H48" s="34" t="s">
        <v>30</v>
      </c>
    </row>
    <row r="49" spans="1:8" s="6" customFormat="1" ht="15.75" customHeight="1">
      <c r="A49" s="7" t="s">
        <v>19</v>
      </c>
      <c r="B49" s="21">
        <v>49</v>
      </c>
      <c r="C49" s="32">
        <v>40626679</v>
      </c>
      <c r="D49" s="33">
        <v>41198</v>
      </c>
      <c r="E49" s="34" t="s">
        <v>45</v>
      </c>
      <c r="F49" s="32">
        <v>10</v>
      </c>
      <c r="G49" s="31">
        <v>466.10169491525426</v>
      </c>
      <c r="H49" s="34" t="s">
        <v>30</v>
      </c>
    </row>
    <row r="50" spans="1:8" s="6" customFormat="1" ht="15.75" customHeight="1">
      <c r="A50" s="7" t="s">
        <v>19</v>
      </c>
      <c r="B50" s="21">
        <v>50</v>
      </c>
      <c r="C50" s="12">
        <v>40626692</v>
      </c>
      <c r="D50" s="17">
        <v>41204</v>
      </c>
      <c r="E50" s="34" t="s">
        <v>45</v>
      </c>
      <c r="F50" s="32">
        <v>15</v>
      </c>
      <c r="G50" s="31">
        <v>466.10169491525426</v>
      </c>
      <c r="H50" s="34" t="s">
        <v>43</v>
      </c>
    </row>
    <row r="51" spans="1:8" s="6" customFormat="1" ht="15.75" customHeight="1">
      <c r="A51" s="7" t="s">
        <v>19</v>
      </c>
      <c r="B51" s="21">
        <v>51</v>
      </c>
      <c r="C51" s="15">
        <v>40626696</v>
      </c>
      <c r="D51" s="17">
        <v>41204</v>
      </c>
      <c r="E51" s="34" t="s">
        <v>45</v>
      </c>
      <c r="F51" s="32">
        <v>6.3</v>
      </c>
      <c r="G51" s="31">
        <v>466.10169491525426</v>
      </c>
      <c r="H51" s="34" t="s">
        <v>257</v>
      </c>
    </row>
    <row r="52" spans="1:8" s="6" customFormat="1" ht="15.75" customHeight="1">
      <c r="A52" s="7" t="s">
        <v>19</v>
      </c>
      <c r="B52" s="21">
        <v>52</v>
      </c>
      <c r="C52" s="15">
        <v>40626715</v>
      </c>
      <c r="D52" s="17">
        <v>41185</v>
      </c>
      <c r="E52" s="34" t="s">
        <v>45</v>
      </c>
      <c r="F52" s="32">
        <v>12</v>
      </c>
      <c r="G52" s="31">
        <v>466.10169491525426</v>
      </c>
      <c r="H52" s="34" t="s">
        <v>30</v>
      </c>
    </row>
    <row r="53" spans="1:8" s="6" customFormat="1" ht="15.75" customHeight="1">
      <c r="A53" s="7" t="s">
        <v>19</v>
      </c>
      <c r="B53" s="21">
        <v>53</v>
      </c>
      <c r="C53" s="15">
        <v>40626033</v>
      </c>
      <c r="D53" s="33">
        <v>41213</v>
      </c>
      <c r="E53" s="34" t="s">
        <v>45</v>
      </c>
      <c r="F53" s="32">
        <v>2.8</v>
      </c>
      <c r="G53" s="31">
        <v>466.10169491525426</v>
      </c>
      <c r="H53" s="34" t="s">
        <v>103</v>
      </c>
    </row>
    <row r="54" spans="1:8" s="6" customFormat="1" ht="15.75" customHeight="1">
      <c r="A54" s="7" t="s">
        <v>19</v>
      </c>
      <c r="B54" s="21">
        <v>54</v>
      </c>
      <c r="C54" s="15">
        <v>40626718</v>
      </c>
      <c r="D54" s="17">
        <v>41183</v>
      </c>
      <c r="E54" s="34" t="s">
        <v>45</v>
      </c>
      <c r="F54" s="32">
        <v>12</v>
      </c>
      <c r="G54" s="31">
        <v>466.10169491525426</v>
      </c>
      <c r="H54" s="34" t="s">
        <v>54</v>
      </c>
    </row>
    <row r="55" spans="1:8" s="6" customFormat="1" ht="15.75" customHeight="1">
      <c r="A55" s="7" t="s">
        <v>19</v>
      </c>
      <c r="B55" s="21">
        <v>55</v>
      </c>
      <c r="C55" s="15">
        <v>40625890</v>
      </c>
      <c r="D55" s="33">
        <v>41204</v>
      </c>
      <c r="E55" s="34" t="s">
        <v>45</v>
      </c>
      <c r="F55" s="32">
        <v>1.3</v>
      </c>
      <c r="G55" s="31">
        <v>466.10169491525426</v>
      </c>
      <c r="H55" s="34" t="s">
        <v>171</v>
      </c>
    </row>
    <row r="56" spans="1:8" s="6" customFormat="1" ht="15.75" customHeight="1">
      <c r="A56" s="7" t="s">
        <v>19</v>
      </c>
      <c r="B56" s="21">
        <v>56</v>
      </c>
      <c r="C56" s="15">
        <v>40625907</v>
      </c>
      <c r="D56" s="17">
        <v>41192</v>
      </c>
      <c r="E56" s="34" t="s">
        <v>45</v>
      </c>
      <c r="F56" s="32">
        <v>6.3</v>
      </c>
      <c r="G56" s="31">
        <v>466.10169491525426</v>
      </c>
      <c r="H56" s="34" t="s">
        <v>44</v>
      </c>
    </row>
    <row r="57" spans="1:8" s="6" customFormat="1" ht="15.75" customHeight="1">
      <c r="A57" s="7" t="s">
        <v>19</v>
      </c>
      <c r="B57" s="21">
        <v>57</v>
      </c>
      <c r="C57" s="15">
        <v>40625880</v>
      </c>
      <c r="D57" s="17">
        <v>41187</v>
      </c>
      <c r="E57" s="34" t="s">
        <v>45</v>
      </c>
      <c r="F57" s="32">
        <v>2.8</v>
      </c>
      <c r="G57" s="31">
        <v>466.10169491525426</v>
      </c>
      <c r="H57" s="34" t="s">
        <v>102</v>
      </c>
    </row>
    <row r="58" spans="1:8" s="6" customFormat="1" ht="15.75" customHeight="1">
      <c r="A58" s="7" t="s">
        <v>19</v>
      </c>
      <c r="B58" s="21">
        <v>58</v>
      </c>
      <c r="C58" s="15">
        <v>40625799</v>
      </c>
      <c r="D58" s="17">
        <v>41183</v>
      </c>
      <c r="E58" s="34" t="s">
        <v>45</v>
      </c>
      <c r="F58" s="32">
        <v>1.3</v>
      </c>
      <c r="G58" s="31">
        <v>466.10169491525426</v>
      </c>
      <c r="H58" s="34" t="s">
        <v>25</v>
      </c>
    </row>
    <row r="59" spans="1:8" s="6" customFormat="1" ht="15.75" customHeight="1">
      <c r="A59" s="7" t="s">
        <v>19</v>
      </c>
      <c r="B59" s="21">
        <v>59</v>
      </c>
      <c r="C59" s="15">
        <v>40625834</v>
      </c>
      <c r="D59" s="17">
        <v>41186</v>
      </c>
      <c r="E59" s="34" t="s">
        <v>45</v>
      </c>
      <c r="F59" s="32">
        <v>1.3</v>
      </c>
      <c r="G59" s="31">
        <v>466.10169491525426</v>
      </c>
      <c r="H59" s="34" t="s">
        <v>38</v>
      </c>
    </row>
    <row r="60" spans="1:8" s="6" customFormat="1" ht="15.75" customHeight="1">
      <c r="A60" s="7" t="s">
        <v>19</v>
      </c>
      <c r="B60" s="21">
        <v>60</v>
      </c>
      <c r="C60" s="15">
        <v>40625854</v>
      </c>
      <c r="D60" s="17">
        <v>41200</v>
      </c>
      <c r="E60" s="34" t="s">
        <v>45</v>
      </c>
      <c r="F60" s="32">
        <v>6.3</v>
      </c>
      <c r="G60" s="31">
        <v>466.10169491525426</v>
      </c>
      <c r="H60" s="34" t="s">
        <v>309</v>
      </c>
    </row>
    <row r="61" spans="1:8" s="6" customFormat="1" ht="15.75" customHeight="1">
      <c r="A61" s="7" t="s">
        <v>19</v>
      </c>
      <c r="B61" s="21">
        <v>61</v>
      </c>
      <c r="C61" s="12">
        <v>40625885</v>
      </c>
      <c r="D61" s="17">
        <v>41184</v>
      </c>
      <c r="E61" s="34" t="s">
        <v>45</v>
      </c>
      <c r="F61" s="32">
        <v>8</v>
      </c>
      <c r="G61" s="31">
        <v>466.10169491525426</v>
      </c>
      <c r="H61" s="34" t="s">
        <v>101</v>
      </c>
    </row>
    <row r="62" spans="1:8" s="6" customFormat="1" ht="15.75" customHeight="1">
      <c r="A62" s="7" t="s">
        <v>19</v>
      </c>
      <c r="B62" s="21">
        <v>62</v>
      </c>
      <c r="C62" s="15">
        <v>40626001</v>
      </c>
      <c r="D62" s="17">
        <v>41191</v>
      </c>
      <c r="E62" s="34" t="s">
        <v>45</v>
      </c>
      <c r="F62" s="32">
        <v>10</v>
      </c>
      <c r="G62" s="31">
        <v>466.10169491525426</v>
      </c>
      <c r="H62" s="34" t="s">
        <v>46</v>
      </c>
    </row>
    <row r="63" spans="1:8" s="6" customFormat="1" ht="15.75" customHeight="1">
      <c r="A63" s="7" t="s">
        <v>19</v>
      </c>
      <c r="B63" s="21">
        <v>63</v>
      </c>
      <c r="C63" s="15">
        <v>40626006</v>
      </c>
      <c r="D63" s="17">
        <v>41194</v>
      </c>
      <c r="E63" s="34" t="s">
        <v>45</v>
      </c>
      <c r="F63" s="32">
        <v>12</v>
      </c>
      <c r="G63" s="31">
        <v>466.10169491525426</v>
      </c>
      <c r="H63" s="34" t="s">
        <v>176</v>
      </c>
    </row>
    <row r="64" spans="1:8" s="6" customFormat="1" ht="15.75" customHeight="1">
      <c r="A64" s="7" t="s">
        <v>19</v>
      </c>
      <c r="B64" s="21">
        <v>64</v>
      </c>
      <c r="C64" s="12">
        <v>40626015</v>
      </c>
      <c r="D64" s="17">
        <v>41187</v>
      </c>
      <c r="E64" s="34" t="s">
        <v>45</v>
      </c>
      <c r="F64" s="32">
        <v>12</v>
      </c>
      <c r="G64" s="31">
        <v>466.10169491525426</v>
      </c>
      <c r="H64" s="34" t="s">
        <v>26</v>
      </c>
    </row>
    <row r="65" spans="1:8" s="6" customFormat="1" ht="15.75" customHeight="1">
      <c r="A65" s="7" t="s">
        <v>19</v>
      </c>
      <c r="B65" s="21">
        <v>65</v>
      </c>
      <c r="C65" s="32">
        <v>40629493</v>
      </c>
      <c r="D65" s="33">
        <v>41193</v>
      </c>
      <c r="E65" s="34" t="s">
        <v>45</v>
      </c>
      <c r="F65" s="32">
        <v>6.3</v>
      </c>
      <c r="G65" s="31">
        <v>466.10169491525426</v>
      </c>
      <c r="H65" s="34" t="s">
        <v>259</v>
      </c>
    </row>
    <row r="66" spans="1:8" s="6" customFormat="1" ht="15.75" customHeight="1">
      <c r="A66" s="7" t="s">
        <v>19</v>
      </c>
      <c r="B66" s="21">
        <v>66</v>
      </c>
      <c r="C66" s="15">
        <v>40629516</v>
      </c>
      <c r="D66" s="17">
        <v>41183</v>
      </c>
      <c r="E66" s="34" t="s">
        <v>45</v>
      </c>
      <c r="F66" s="32">
        <v>12</v>
      </c>
      <c r="G66" s="31">
        <v>466.10169491525426</v>
      </c>
      <c r="H66" s="34" t="s">
        <v>31</v>
      </c>
    </row>
    <row r="67" spans="1:8" s="6" customFormat="1" ht="15.75" customHeight="1">
      <c r="A67" s="7" t="s">
        <v>19</v>
      </c>
      <c r="B67" s="21">
        <v>67</v>
      </c>
      <c r="C67" s="15">
        <v>40629590</v>
      </c>
      <c r="D67" s="17">
        <v>41183</v>
      </c>
      <c r="E67" s="34" t="s">
        <v>45</v>
      </c>
      <c r="F67" s="32">
        <v>2.8</v>
      </c>
      <c r="G67" s="31">
        <v>466.10169491525426</v>
      </c>
      <c r="H67" s="34" t="s">
        <v>35</v>
      </c>
    </row>
    <row r="68" spans="1:8" s="6" customFormat="1" ht="15.75" customHeight="1">
      <c r="A68" s="7" t="s">
        <v>19</v>
      </c>
      <c r="B68" s="21">
        <v>69</v>
      </c>
      <c r="C68" s="15">
        <v>40629595</v>
      </c>
      <c r="D68" s="17">
        <v>41185</v>
      </c>
      <c r="E68" s="34" t="s">
        <v>45</v>
      </c>
      <c r="F68" s="32">
        <v>12</v>
      </c>
      <c r="G68" s="31">
        <v>466.10169491525426</v>
      </c>
      <c r="H68" s="34" t="s">
        <v>282</v>
      </c>
    </row>
    <row r="69" spans="1:8" s="6" customFormat="1" ht="15.75" customHeight="1">
      <c r="A69" s="7" t="s">
        <v>19</v>
      </c>
      <c r="B69" s="21">
        <v>70</v>
      </c>
      <c r="C69" s="15">
        <v>40629597</v>
      </c>
      <c r="D69" s="17">
        <v>41191</v>
      </c>
      <c r="E69" s="34" t="s">
        <v>45</v>
      </c>
      <c r="F69" s="32">
        <v>2.8</v>
      </c>
      <c r="G69" s="31">
        <v>466.10169491525426</v>
      </c>
      <c r="H69" s="34" t="s">
        <v>46</v>
      </c>
    </row>
    <row r="70" spans="1:8" s="6" customFormat="1" ht="15.75" customHeight="1">
      <c r="A70" s="7" t="s">
        <v>19</v>
      </c>
      <c r="B70" s="21">
        <v>71</v>
      </c>
      <c r="C70" s="15">
        <v>40629669</v>
      </c>
      <c r="D70" s="17">
        <v>41186</v>
      </c>
      <c r="E70" s="34" t="s">
        <v>45</v>
      </c>
      <c r="F70" s="32">
        <v>12</v>
      </c>
      <c r="G70" s="31">
        <v>466.10169491525426</v>
      </c>
      <c r="H70" s="34" t="s">
        <v>309</v>
      </c>
    </row>
    <row r="71" spans="1:8" s="6" customFormat="1" ht="15.75" customHeight="1">
      <c r="A71" s="7" t="s">
        <v>19</v>
      </c>
      <c r="B71" s="21">
        <v>72</v>
      </c>
      <c r="C71" s="15">
        <v>40629674</v>
      </c>
      <c r="D71" s="17">
        <v>41200</v>
      </c>
      <c r="E71" s="34" t="s">
        <v>45</v>
      </c>
      <c r="F71" s="32">
        <v>12</v>
      </c>
      <c r="G71" s="31">
        <v>466.10169491525426</v>
      </c>
      <c r="H71" s="34" t="s">
        <v>52</v>
      </c>
    </row>
    <row r="72" spans="1:8" s="6" customFormat="1" ht="15.75" customHeight="1">
      <c r="A72" s="7" t="s">
        <v>19</v>
      </c>
      <c r="B72" s="21">
        <v>73</v>
      </c>
      <c r="C72" s="12">
        <v>40629694</v>
      </c>
      <c r="D72" s="33">
        <v>41187</v>
      </c>
      <c r="E72" s="34" t="s">
        <v>45</v>
      </c>
      <c r="F72" s="32">
        <v>15</v>
      </c>
      <c r="G72" s="31">
        <v>466.10169491525426</v>
      </c>
      <c r="H72" s="34" t="s">
        <v>287</v>
      </c>
    </row>
    <row r="73" spans="1:8" s="6" customFormat="1" ht="15.75" customHeight="1">
      <c r="A73" s="7" t="s">
        <v>19</v>
      </c>
      <c r="B73" s="21">
        <v>74</v>
      </c>
      <c r="C73" s="15">
        <v>40629728</v>
      </c>
      <c r="D73" s="17">
        <v>41186</v>
      </c>
      <c r="E73" s="34" t="s">
        <v>45</v>
      </c>
      <c r="F73" s="32">
        <v>6.3</v>
      </c>
      <c r="G73" s="31">
        <v>466.10169491525426</v>
      </c>
      <c r="H73" s="34" t="s">
        <v>103</v>
      </c>
    </row>
    <row r="74" spans="1:8" s="6" customFormat="1" ht="15.75" customHeight="1">
      <c r="A74" s="7" t="s">
        <v>19</v>
      </c>
      <c r="B74" s="21">
        <v>75</v>
      </c>
      <c r="C74" s="15">
        <v>40629759</v>
      </c>
      <c r="D74" s="17">
        <v>41183</v>
      </c>
      <c r="E74" s="34" t="s">
        <v>45</v>
      </c>
      <c r="F74" s="32">
        <v>12</v>
      </c>
      <c r="G74" s="31">
        <v>466.10169491525426</v>
      </c>
      <c r="H74" s="34" t="s">
        <v>274</v>
      </c>
    </row>
    <row r="75" spans="1:8" s="6" customFormat="1" ht="15.75" customHeight="1">
      <c r="A75" s="7" t="s">
        <v>19</v>
      </c>
      <c r="B75" s="21">
        <v>76</v>
      </c>
      <c r="C75" s="15">
        <v>40629765</v>
      </c>
      <c r="D75" s="17">
        <v>41199</v>
      </c>
      <c r="E75" s="34" t="s">
        <v>45</v>
      </c>
      <c r="F75" s="32">
        <v>1.3</v>
      </c>
      <c r="G75" s="31">
        <v>466.10169491525426</v>
      </c>
      <c r="H75" s="34" t="s">
        <v>48</v>
      </c>
    </row>
    <row r="76" spans="1:8" s="6" customFormat="1" ht="15.75" customHeight="1">
      <c r="A76" s="7" t="s">
        <v>19</v>
      </c>
      <c r="B76" s="21">
        <v>77</v>
      </c>
      <c r="C76" s="15">
        <v>40629983</v>
      </c>
      <c r="D76" s="17">
        <v>41184</v>
      </c>
      <c r="E76" s="34" t="s">
        <v>45</v>
      </c>
      <c r="F76" s="32">
        <v>10</v>
      </c>
      <c r="G76" s="31">
        <v>466.10169491525426</v>
      </c>
      <c r="H76" s="34" t="s">
        <v>48</v>
      </c>
    </row>
    <row r="77" spans="1:8" s="6" customFormat="1" ht="15.75" customHeight="1">
      <c r="A77" s="7" t="s">
        <v>19</v>
      </c>
      <c r="B77" s="21">
        <v>78</v>
      </c>
      <c r="C77" s="15">
        <v>40630030</v>
      </c>
      <c r="D77" s="17">
        <v>41187</v>
      </c>
      <c r="E77" s="34" t="s">
        <v>45</v>
      </c>
      <c r="F77" s="32">
        <v>2.8</v>
      </c>
      <c r="G77" s="31">
        <v>466.10169491525426</v>
      </c>
      <c r="H77" s="34" t="s">
        <v>169</v>
      </c>
    </row>
    <row r="78" spans="1:8" s="6" customFormat="1" ht="15.75" customHeight="1">
      <c r="A78" s="7" t="s">
        <v>19</v>
      </c>
      <c r="B78" s="21">
        <v>79</v>
      </c>
      <c r="C78" s="15">
        <v>40630046</v>
      </c>
      <c r="D78" s="17">
        <v>41199</v>
      </c>
      <c r="E78" s="34" t="s">
        <v>45</v>
      </c>
      <c r="F78" s="32">
        <v>12</v>
      </c>
      <c r="G78" s="31">
        <v>466.10169491525426</v>
      </c>
      <c r="H78" s="34" t="s">
        <v>282</v>
      </c>
    </row>
    <row r="79" spans="1:8" s="6" customFormat="1" ht="15.75" customHeight="1">
      <c r="A79" s="7" t="s">
        <v>19</v>
      </c>
      <c r="B79" s="21">
        <v>80</v>
      </c>
      <c r="C79" s="15">
        <v>40630062</v>
      </c>
      <c r="D79" s="17">
        <v>41198</v>
      </c>
      <c r="E79" s="34" t="s">
        <v>45</v>
      </c>
      <c r="F79" s="32">
        <v>12</v>
      </c>
      <c r="G79" s="31">
        <v>466.10169491525426</v>
      </c>
      <c r="H79" s="34" t="s">
        <v>25</v>
      </c>
    </row>
    <row r="80" spans="1:8" s="6" customFormat="1" ht="15.75" customHeight="1">
      <c r="A80" s="7" t="s">
        <v>19</v>
      </c>
      <c r="B80" s="21">
        <v>81</v>
      </c>
      <c r="C80" s="15">
        <v>40630065</v>
      </c>
      <c r="D80" s="17">
        <v>41204</v>
      </c>
      <c r="E80" s="34" t="s">
        <v>45</v>
      </c>
      <c r="F80" s="32">
        <v>12</v>
      </c>
      <c r="G80" s="31">
        <v>466.10169491525426</v>
      </c>
      <c r="H80" s="34" t="s">
        <v>38</v>
      </c>
    </row>
    <row r="81" spans="1:8" s="6" customFormat="1" ht="15.75" customHeight="1">
      <c r="A81" s="7" t="s">
        <v>19</v>
      </c>
      <c r="B81" s="21">
        <v>82</v>
      </c>
      <c r="C81" s="15">
        <v>40630081</v>
      </c>
      <c r="D81" s="17">
        <v>41198</v>
      </c>
      <c r="E81" s="34" t="s">
        <v>45</v>
      </c>
      <c r="F81" s="32">
        <v>12</v>
      </c>
      <c r="G81" s="31">
        <v>466.10169491525426</v>
      </c>
      <c r="H81" s="34" t="s">
        <v>52</v>
      </c>
    </row>
    <row r="82" spans="1:8" s="6" customFormat="1" ht="15.75" customHeight="1">
      <c r="A82" s="7" t="s">
        <v>19</v>
      </c>
      <c r="B82" s="21">
        <v>83</v>
      </c>
      <c r="C82" s="15">
        <v>40630103</v>
      </c>
      <c r="D82" s="17">
        <v>41187</v>
      </c>
      <c r="E82" s="34" t="s">
        <v>45</v>
      </c>
      <c r="F82" s="32">
        <v>15</v>
      </c>
      <c r="G82" s="31">
        <v>466.10169491525426</v>
      </c>
      <c r="H82" s="34" t="s">
        <v>52</v>
      </c>
    </row>
    <row r="83" spans="1:8" s="6" customFormat="1" ht="15.75" customHeight="1">
      <c r="A83" s="7" t="s">
        <v>19</v>
      </c>
      <c r="B83" s="21">
        <v>84</v>
      </c>
      <c r="C83" s="15">
        <v>40630109</v>
      </c>
      <c r="D83" s="17">
        <v>41187</v>
      </c>
      <c r="E83" s="34" t="s">
        <v>45</v>
      </c>
      <c r="F83" s="32">
        <v>12</v>
      </c>
      <c r="G83" s="31">
        <v>466.10169491525426</v>
      </c>
      <c r="H83" s="34" t="s">
        <v>31</v>
      </c>
    </row>
    <row r="84" spans="1:8" s="6" customFormat="1" ht="15.75" customHeight="1">
      <c r="A84" s="7" t="s">
        <v>19</v>
      </c>
      <c r="B84" s="21">
        <v>85</v>
      </c>
      <c r="C84" s="15">
        <v>40630116</v>
      </c>
      <c r="D84" s="17">
        <v>41187</v>
      </c>
      <c r="E84" s="34" t="s">
        <v>45</v>
      </c>
      <c r="F84" s="32">
        <v>1.3</v>
      </c>
      <c r="G84" s="31">
        <v>466.10169491525426</v>
      </c>
      <c r="H84" s="34" t="s">
        <v>52</v>
      </c>
    </row>
    <row r="85" spans="1:8" s="6" customFormat="1" ht="15.75" customHeight="1">
      <c r="A85" s="7" t="s">
        <v>19</v>
      </c>
      <c r="B85" s="21">
        <v>86</v>
      </c>
      <c r="C85" s="15">
        <v>40630121</v>
      </c>
      <c r="D85" s="17">
        <v>41187</v>
      </c>
      <c r="E85" s="34" t="s">
        <v>45</v>
      </c>
      <c r="F85" s="32">
        <v>1.3</v>
      </c>
      <c r="G85" s="31">
        <v>466.10169491525426</v>
      </c>
      <c r="H85" s="34" t="s">
        <v>52</v>
      </c>
    </row>
    <row r="86" spans="1:8" s="6" customFormat="1" ht="15.75" customHeight="1">
      <c r="A86" s="7" t="s">
        <v>19</v>
      </c>
      <c r="B86" s="21">
        <v>87</v>
      </c>
      <c r="C86" s="15">
        <v>40629823</v>
      </c>
      <c r="D86" s="17">
        <v>41201</v>
      </c>
      <c r="E86" s="34" t="s">
        <v>45</v>
      </c>
      <c r="F86" s="32">
        <v>6.3</v>
      </c>
      <c r="G86" s="31">
        <v>466.10169491525426</v>
      </c>
      <c r="H86" s="34" t="s">
        <v>44</v>
      </c>
    </row>
    <row r="87" spans="1:8" s="6" customFormat="1" ht="15.75" customHeight="1">
      <c r="A87" s="7" t="s">
        <v>19</v>
      </c>
      <c r="B87" s="21">
        <v>88</v>
      </c>
      <c r="C87" s="15">
        <v>40629968</v>
      </c>
      <c r="D87" s="17">
        <v>41192</v>
      </c>
      <c r="E87" s="34" t="s">
        <v>45</v>
      </c>
      <c r="F87" s="32">
        <v>12</v>
      </c>
      <c r="G87" s="31">
        <v>466.10169491525426</v>
      </c>
      <c r="H87" s="34" t="s">
        <v>284</v>
      </c>
    </row>
    <row r="88" spans="1:8" s="6" customFormat="1" ht="15.75" customHeight="1">
      <c r="A88" s="7" t="s">
        <v>19</v>
      </c>
      <c r="B88" s="21">
        <v>89</v>
      </c>
      <c r="C88" s="15">
        <v>40630184</v>
      </c>
      <c r="D88" s="17">
        <v>41187</v>
      </c>
      <c r="E88" s="34" t="s">
        <v>45</v>
      </c>
      <c r="F88" s="32">
        <v>6.3</v>
      </c>
      <c r="G88" s="31">
        <v>466.10169491525426</v>
      </c>
      <c r="H88" s="34" t="s">
        <v>31</v>
      </c>
    </row>
    <row r="89" spans="1:8" s="6" customFormat="1" ht="15.75" customHeight="1">
      <c r="A89" s="7" t="s">
        <v>19</v>
      </c>
      <c r="B89" s="21">
        <v>90</v>
      </c>
      <c r="C89" s="15">
        <v>40630191</v>
      </c>
      <c r="D89" s="17">
        <v>41186</v>
      </c>
      <c r="E89" s="34" t="s">
        <v>45</v>
      </c>
      <c r="F89" s="32">
        <v>12</v>
      </c>
      <c r="G89" s="31">
        <v>466.10169491525426</v>
      </c>
      <c r="H89" s="34" t="s">
        <v>52</v>
      </c>
    </row>
    <row r="90" spans="1:8" s="6" customFormat="1" ht="15.75" customHeight="1">
      <c r="A90" s="7" t="s">
        <v>19</v>
      </c>
      <c r="B90" s="21">
        <v>91</v>
      </c>
      <c r="C90" s="15">
        <v>40630198</v>
      </c>
      <c r="D90" s="17">
        <v>41187</v>
      </c>
      <c r="E90" s="34" t="s">
        <v>45</v>
      </c>
      <c r="F90" s="32">
        <v>1.3</v>
      </c>
      <c r="G90" s="31">
        <v>466.10169491525426</v>
      </c>
      <c r="H90" s="34" t="s">
        <v>309</v>
      </c>
    </row>
    <row r="91" spans="1:8" s="6" customFormat="1" ht="15.75" customHeight="1">
      <c r="A91" s="7" t="s">
        <v>19</v>
      </c>
      <c r="B91" s="21">
        <v>92</v>
      </c>
      <c r="C91" s="15">
        <v>40630202</v>
      </c>
      <c r="D91" s="17">
        <v>41199</v>
      </c>
      <c r="E91" s="34" t="s">
        <v>45</v>
      </c>
      <c r="F91" s="32">
        <v>12</v>
      </c>
      <c r="G91" s="31">
        <v>466.10169491525426</v>
      </c>
      <c r="H91" s="34" t="s">
        <v>33</v>
      </c>
    </row>
    <row r="92" spans="1:8" s="6" customFormat="1" ht="15.75" customHeight="1">
      <c r="A92" s="7" t="s">
        <v>19</v>
      </c>
      <c r="B92" s="21">
        <v>93</v>
      </c>
      <c r="C92" s="15">
        <v>40629839</v>
      </c>
      <c r="D92" s="17">
        <v>41205</v>
      </c>
      <c r="E92" s="34" t="s">
        <v>45</v>
      </c>
      <c r="F92" s="32">
        <v>15</v>
      </c>
      <c r="G92" s="31">
        <v>466.10169491525426</v>
      </c>
      <c r="H92" s="34" t="s">
        <v>308</v>
      </c>
    </row>
    <row r="93" spans="1:8" s="6" customFormat="1" ht="15.75" customHeight="1">
      <c r="A93" s="7" t="s">
        <v>19</v>
      </c>
      <c r="B93" s="21">
        <v>94</v>
      </c>
      <c r="C93" s="15">
        <v>40629845</v>
      </c>
      <c r="D93" s="17">
        <v>41194</v>
      </c>
      <c r="E93" s="34" t="s">
        <v>45</v>
      </c>
      <c r="F93" s="32">
        <v>1.3</v>
      </c>
      <c r="G93" s="31">
        <v>466.10169491525426</v>
      </c>
      <c r="H93" s="34" t="s">
        <v>308</v>
      </c>
    </row>
    <row r="94" spans="1:8" s="6" customFormat="1" ht="15.75" customHeight="1">
      <c r="A94" s="7" t="s">
        <v>19</v>
      </c>
      <c r="B94" s="21">
        <v>95</v>
      </c>
      <c r="C94" s="32">
        <v>40629868</v>
      </c>
      <c r="D94" s="17">
        <v>41207</v>
      </c>
      <c r="E94" s="34" t="s">
        <v>45</v>
      </c>
      <c r="F94" s="32">
        <v>15</v>
      </c>
      <c r="G94" s="31">
        <v>466.10169491525426</v>
      </c>
      <c r="H94" s="34" t="s">
        <v>111</v>
      </c>
    </row>
    <row r="95" spans="1:8" s="6" customFormat="1" ht="15.75" customHeight="1">
      <c r="A95" s="7" t="s">
        <v>19</v>
      </c>
      <c r="B95" s="21">
        <v>97</v>
      </c>
      <c r="C95" s="15">
        <v>40629925</v>
      </c>
      <c r="D95" s="33">
        <v>41212</v>
      </c>
      <c r="E95" s="34" t="s">
        <v>45</v>
      </c>
      <c r="F95" s="32">
        <v>15</v>
      </c>
      <c r="G95" s="31">
        <v>466.10169491525426</v>
      </c>
      <c r="H95" s="34" t="s">
        <v>308</v>
      </c>
    </row>
    <row r="96" spans="1:8" s="6" customFormat="1" ht="15.75" customHeight="1">
      <c r="A96" s="7" t="s">
        <v>19</v>
      </c>
      <c r="B96" s="21">
        <v>98</v>
      </c>
      <c r="C96" s="15">
        <v>40629956</v>
      </c>
      <c r="D96" s="17">
        <v>41205</v>
      </c>
      <c r="E96" s="34" t="s">
        <v>45</v>
      </c>
      <c r="F96" s="32">
        <v>10</v>
      </c>
      <c r="G96" s="31">
        <v>466.10169491525426</v>
      </c>
      <c r="H96" s="34" t="s">
        <v>43</v>
      </c>
    </row>
    <row r="97" spans="1:8" s="6" customFormat="1" ht="15.75" customHeight="1">
      <c r="A97" s="7" t="s">
        <v>19</v>
      </c>
      <c r="B97" s="21">
        <v>99</v>
      </c>
      <c r="C97" s="15">
        <v>40629972</v>
      </c>
      <c r="D97" s="17">
        <v>41192</v>
      </c>
      <c r="E97" s="34" t="s">
        <v>45</v>
      </c>
      <c r="F97" s="32">
        <v>6.3</v>
      </c>
      <c r="G97" s="31">
        <v>466.10169491525426</v>
      </c>
      <c r="H97" s="34" t="s">
        <v>25</v>
      </c>
    </row>
    <row r="98" spans="1:8" s="6" customFormat="1" ht="15.75" customHeight="1">
      <c r="A98" s="7" t="s">
        <v>19</v>
      </c>
      <c r="B98" s="21">
        <v>100</v>
      </c>
      <c r="C98" s="15">
        <v>40629981</v>
      </c>
      <c r="D98" s="17">
        <v>41192</v>
      </c>
      <c r="E98" s="34" t="s">
        <v>45</v>
      </c>
      <c r="F98" s="32">
        <v>12</v>
      </c>
      <c r="G98" s="31">
        <v>466.10169491525426</v>
      </c>
      <c r="H98" s="34" t="s">
        <v>24</v>
      </c>
    </row>
    <row r="99" spans="1:8" s="6" customFormat="1" ht="15.75" customHeight="1">
      <c r="A99" s="7" t="s">
        <v>19</v>
      </c>
      <c r="B99" s="21">
        <v>101</v>
      </c>
      <c r="C99" s="15">
        <v>40629790</v>
      </c>
      <c r="D99" s="17">
        <v>41191</v>
      </c>
      <c r="E99" s="34" t="s">
        <v>45</v>
      </c>
      <c r="F99" s="32">
        <v>12</v>
      </c>
      <c r="G99" s="31">
        <v>466.10169491525426</v>
      </c>
      <c r="H99" s="34" t="s">
        <v>48</v>
      </c>
    </row>
    <row r="100" spans="1:8" s="6" customFormat="1" ht="15.75" customHeight="1">
      <c r="A100" s="7" t="s">
        <v>19</v>
      </c>
      <c r="B100" s="21">
        <v>102</v>
      </c>
      <c r="C100" s="32">
        <v>40629795</v>
      </c>
      <c r="D100" s="33">
        <v>41198</v>
      </c>
      <c r="E100" s="34" t="s">
        <v>45</v>
      </c>
      <c r="F100" s="32">
        <v>10</v>
      </c>
      <c r="G100" s="31">
        <v>466.10169491525426</v>
      </c>
      <c r="H100" s="34" t="s">
        <v>21</v>
      </c>
    </row>
    <row r="101" spans="1:8" s="6" customFormat="1" ht="15.75" customHeight="1">
      <c r="A101" s="7" t="s">
        <v>19</v>
      </c>
      <c r="B101" s="21">
        <v>103</v>
      </c>
      <c r="C101" s="15">
        <v>40629832</v>
      </c>
      <c r="D101" s="17">
        <v>41187</v>
      </c>
      <c r="E101" s="34" t="s">
        <v>45</v>
      </c>
      <c r="F101" s="32">
        <v>12</v>
      </c>
      <c r="G101" s="31">
        <v>466.10169491525426</v>
      </c>
      <c r="H101" s="34" t="s">
        <v>31</v>
      </c>
    </row>
    <row r="102" spans="1:8" s="6" customFormat="1" ht="15.75" customHeight="1">
      <c r="A102" s="7" t="s">
        <v>19</v>
      </c>
      <c r="B102" s="21">
        <v>104</v>
      </c>
      <c r="C102" s="15">
        <v>40634066</v>
      </c>
      <c r="D102" s="17">
        <v>41199</v>
      </c>
      <c r="E102" s="34" t="s">
        <v>45</v>
      </c>
      <c r="F102" s="32">
        <v>2.8</v>
      </c>
      <c r="G102" s="31">
        <v>466.10169491525426</v>
      </c>
      <c r="H102" s="34" t="s">
        <v>48</v>
      </c>
    </row>
    <row r="103" spans="1:8" s="6" customFormat="1" ht="15.75" customHeight="1">
      <c r="A103" s="7" t="s">
        <v>19</v>
      </c>
      <c r="B103" s="21">
        <v>105</v>
      </c>
      <c r="C103" s="15">
        <v>40634077</v>
      </c>
      <c r="D103" s="17">
        <v>41187</v>
      </c>
      <c r="E103" s="34" t="s">
        <v>45</v>
      </c>
      <c r="F103" s="32">
        <v>6.3</v>
      </c>
      <c r="G103" s="31">
        <v>466.10169491525426</v>
      </c>
      <c r="H103" s="34" t="s">
        <v>160</v>
      </c>
    </row>
    <row r="104" spans="1:8" s="6" customFormat="1" ht="15.75" customHeight="1">
      <c r="A104" s="7" t="s">
        <v>19</v>
      </c>
      <c r="B104" s="21">
        <v>106</v>
      </c>
      <c r="C104" s="15">
        <v>40629853</v>
      </c>
      <c r="D104" s="17">
        <v>41198</v>
      </c>
      <c r="E104" s="34" t="s">
        <v>45</v>
      </c>
      <c r="F104" s="32">
        <v>12</v>
      </c>
      <c r="G104" s="31">
        <v>466.10169491525426</v>
      </c>
      <c r="H104" s="34" t="s">
        <v>309</v>
      </c>
    </row>
    <row r="105" spans="1:8" s="6" customFormat="1" ht="15.75" customHeight="1">
      <c r="A105" s="7" t="s">
        <v>19</v>
      </c>
      <c r="B105" s="21">
        <v>107</v>
      </c>
      <c r="C105" s="15">
        <v>40634086</v>
      </c>
      <c r="D105" s="17">
        <v>41192</v>
      </c>
      <c r="E105" s="34" t="s">
        <v>45</v>
      </c>
      <c r="F105" s="32">
        <v>12</v>
      </c>
      <c r="G105" s="31">
        <v>466.10169491525426</v>
      </c>
      <c r="H105" s="34" t="s">
        <v>48</v>
      </c>
    </row>
    <row r="106" spans="1:8" s="6" customFormat="1" ht="15.75" customHeight="1">
      <c r="A106" s="7" t="s">
        <v>19</v>
      </c>
      <c r="B106" s="21">
        <v>108</v>
      </c>
      <c r="C106" s="15">
        <v>40634121</v>
      </c>
      <c r="D106" s="17">
        <v>41192</v>
      </c>
      <c r="E106" s="34" t="s">
        <v>45</v>
      </c>
      <c r="F106" s="32">
        <v>12</v>
      </c>
      <c r="G106" s="31">
        <v>466.10169491525426</v>
      </c>
      <c r="H106" s="34" t="s">
        <v>48</v>
      </c>
    </row>
    <row r="107" spans="1:8" s="6" customFormat="1" ht="15.75" customHeight="1">
      <c r="A107" s="7" t="s">
        <v>19</v>
      </c>
      <c r="B107" s="21">
        <v>109</v>
      </c>
      <c r="C107" s="32">
        <v>40634128</v>
      </c>
      <c r="D107" s="33">
        <v>41200</v>
      </c>
      <c r="E107" s="34" t="s">
        <v>45</v>
      </c>
      <c r="F107" s="32">
        <v>12</v>
      </c>
      <c r="G107" s="31">
        <v>466.10169491525426</v>
      </c>
      <c r="H107" s="34" t="s">
        <v>177</v>
      </c>
    </row>
    <row r="108" spans="1:8" s="6" customFormat="1" ht="15.75" customHeight="1">
      <c r="A108" s="7" t="s">
        <v>19</v>
      </c>
      <c r="B108" s="21">
        <v>110</v>
      </c>
      <c r="C108" s="15">
        <v>40634142</v>
      </c>
      <c r="D108" s="17">
        <v>41192</v>
      </c>
      <c r="E108" s="34" t="s">
        <v>45</v>
      </c>
      <c r="F108" s="32">
        <v>12</v>
      </c>
      <c r="G108" s="31">
        <v>466.10169491525426</v>
      </c>
      <c r="H108" s="34" t="s">
        <v>48</v>
      </c>
    </row>
    <row r="109" spans="1:8" s="6" customFormat="1" ht="15.75" customHeight="1">
      <c r="A109" s="7" t="s">
        <v>19</v>
      </c>
      <c r="B109" s="21">
        <v>111</v>
      </c>
      <c r="C109" s="15">
        <v>40631472</v>
      </c>
      <c r="D109" s="17">
        <v>41194</v>
      </c>
      <c r="E109" s="34" t="s">
        <v>45</v>
      </c>
      <c r="F109" s="32">
        <v>20</v>
      </c>
      <c r="G109" s="31">
        <v>64226.398305084746</v>
      </c>
      <c r="H109" s="34" t="s">
        <v>274</v>
      </c>
    </row>
    <row r="110" spans="1:8" s="6" customFormat="1" ht="15.75" customHeight="1">
      <c r="A110" s="7" t="s">
        <v>19</v>
      </c>
      <c r="B110" s="21">
        <v>112</v>
      </c>
      <c r="C110" s="15">
        <v>40634152</v>
      </c>
      <c r="D110" s="17">
        <v>41187</v>
      </c>
      <c r="E110" s="34" t="s">
        <v>45</v>
      </c>
      <c r="F110" s="32">
        <v>11</v>
      </c>
      <c r="G110" s="31">
        <v>466.10169491525426</v>
      </c>
      <c r="H110" s="34" t="s">
        <v>282</v>
      </c>
    </row>
    <row r="111" spans="1:8" s="6" customFormat="1" ht="15.75" customHeight="1">
      <c r="A111" s="7" t="s">
        <v>19</v>
      </c>
      <c r="B111" s="21">
        <v>113</v>
      </c>
      <c r="C111" s="15">
        <v>40634166</v>
      </c>
      <c r="D111" s="17">
        <v>41207</v>
      </c>
      <c r="E111" s="34" t="s">
        <v>45</v>
      </c>
      <c r="F111" s="32">
        <v>10</v>
      </c>
      <c r="G111" s="31">
        <v>466.10169491525426</v>
      </c>
      <c r="H111" s="34" t="s">
        <v>53</v>
      </c>
    </row>
    <row r="112" spans="1:8" s="6" customFormat="1" ht="15.75" customHeight="1">
      <c r="A112" s="7" t="s">
        <v>19</v>
      </c>
      <c r="B112" s="21">
        <v>114</v>
      </c>
      <c r="C112" s="15">
        <v>40634171</v>
      </c>
      <c r="D112" s="17">
        <v>41187</v>
      </c>
      <c r="E112" s="34" t="s">
        <v>45</v>
      </c>
      <c r="F112" s="32">
        <v>10</v>
      </c>
      <c r="G112" s="31">
        <v>466.10169491525426</v>
      </c>
      <c r="H112" s="34" t="s">
        <v>282</v>
      </c>
    </row>
    <row r="113" spans="1:8" s="6" customFormat="1" ht="15.75" customHeight="1">
      <c r="A113" s="7" t="s">
        <v>19</v>
      </c>
      <c r="B113" s="21">
        <v>115</v>
      </c>
      <c r="C113" s="15">
        <v>40634618</v>
      </c>
      <c r="D113" s="17">
        <v>41190</v>
      </c>
      <c r="E113" s="34" t="s">
        <v>45</v>
      </c>
      <c r="F113" s="32">
        <v>2.8</v>
      </c>
      <c r="G113" s="31">
        <v>466.10169491525426</v>
      </c>
      <c r="H113" s="34" t="s">
        <v>38</v>
      </c>
    </row>
    <row r="114" spans="1:8" s="6" customFormat="1" ht="15.75" customHeight="1">
      <c r="A114" s="7" t="s">
        <v>19</v>
      </c>
      <c r="B114" s="21">
        <v>116</v>
      </c>
      <c r="C114" s="15">
        <v>40634631</v>
      </c>
      <c r="D114" s="17">
        <v>41187</v>
      </c>
      <c r="E114" s="34" t="s">
        <v>45</v>
      </c>
      <c r="F114" s="32">
        <v>12</v>
      </c>
      <c r="G114" s="31">
        <v>466.10169491525426</v>
      </c>
      <c r="H114" s="34" t="s">
        <v>309</v>
      </c>
    </row>
    <row r="115" spans="1:8" s="6" customFormat="1" ht="15.75" customHeight="1">
      <c r="A115" s="7" t="s">
        <v>19</v>
      </c>
      <c r="B115" s="21">
        <v>117</v>
      </c>
      <c r="C115" s="15">
        <v>40634636</v>
      </c>
      <c r="D115" s="17">
        <v>41198</v>
      </c>
      <c r="E115" s="34" t="s">
        <v>45</v>
      </c>
      <c r="F115" s="32">
        <v>12</v>
      </c>
      <c r="G115" s="31">
        <v>466.10169491525426</v>
      </c>
      <c r="H115" s="34" t="s">
        <v>52</v>
      </c>
    </row>
    <row r="116" spans="1:8" s="6" customFormat="1" ht="15.75" customHeight="1">
      <c r="A116" s="7" t="s">
        <v>19</v>
      </c>
      <c r="B116" s="21">
        <v>118</v>
      </c>
      <c r="C116" s="15">
        <v>40634660</v>
      </c>
      <c r="D116" s="17">
        <v>41199</v>
      </c>
      <c r="E116" s="34" t="s">
        <v>45</v>
      </c>
      <c r="F116" s="32">
        <v>12</v>
      </c>
      <c r="G116" s="31">
        <v>466.10169491525426</v>
      </c>
      <c r="H116" s="34" t="s">
        <v>274</v>
      </c>
    </row>
    <row r="117" spans="1:8" s="6" customFormat="1" ht="15.75" customHeight="1">
      <c r="A117" s="7" t="s">
        <v>19</v>
      </c>
      <c r="B117" s="21">
        <v>119</v>
      </c>
      <c r="C117" s="15">
        <v>40634646</v>
      </c>
      <c r="D117" s="17">
        <v>41199</v>
      </c>
      <c r="E117" s="34" t="s">
        <v>45</v>
      </c>
      <c r="F117" s="32">
        <v>1.3</v>
      </c>
      <c r="G117" s="31">
        <v>466.10169491525426</v>
      </c>
      <c r="H117" s="34" t="s">
        <v>35</v>
      </c>
    </row>
    <row r="118" spans="1:8" s="16" customFormat="1" ht="15.75" customHeight="1">
      <c r="A118" s="7" t="s">
        <v>19</v>
      </c>
      <c r="B118" s="21">
        <v>120</v>
      </c>
      <c r="C118" s="12">
        <v>40634667</v>
      </c>
      <c r="D118" s="17">
        <v>41190</v>
      </c>
      <c r="E118" s="34" t="s">
        <v>45</v>
      </c>
      <c r="F118" s="32">
        <v>15</v>
      </c>
      <c r="G118" s="31">
        <v>466.10169491525426</v>
      </c>
      <c r="H118" s="34" t="s">
        <v>292</v>
      </c>
    </row>
    <row r="119" spans="1:8" s="19" customFormat="1" ht="15.75" customHeight="1">
      <c r="A119" s="7" t="s">
        <v>19</v>
      </c>
      <c r="B119" s="21">
        <v>121</v>
      </c>
      <c r="C119" s="32">
        <v>40634670</v>
      </c>
      <c r="D119" s="33">
        <v>41211</v>
      </c>
      <c r="E119" s="34" t="s">
        <v>45</v>
      </c>
      <c r="F119" s="32">
        <v>12</v>
      </c>
      <c r="G119" s="31">
        <v>466.10169491525426</v>
      </c>
      <c r="H119" s="34" t="s">
        <v>289</v>
      </c>
    </row>
    <row r="120" spans="1:8" s="19" customFormat="1" ht="15.75" customHeight="1">
      <c r="A120" s="7" t="s">
        <v>19</v>
      </c>
      <c r="B120" s="21">
        <v>122</v>
      </c>
      <c r="C120" s="15">
        <v>40634677</v>
      </c>
      <c r="D120" s="17">
        <v>41205</v>
      </c>
      <c r="E120" s="34" t="s">
        <v>45</v>
      </c>
      <c r="F120" s="32">
        <v>15</v>
      </c>
      <c r="G120" s="31">
        <v>466.10169491525426</v>
      </c>
      <c r="H120" s="34" t="s">
        <v>308</v>
      </c>
    </row>
    <row r="121" spans="1:8" s="6" customFormat="1" ht="15.75" customHeight="1">
      <c r="A121" s="7" t="s">
        <v>19</v>
      </c>
      <c r="B121" s="21">
        <v>123</v>
      </c>
      <c r="C121" s="15">
        <v>40634716</v>
      </c>
      <c r="D121" s="17">
        <v>41192</v>
      </c>
      <c r="E121" s="34" t="s">
        <v>45</v>
      </c>
      <c r="F121" s="32">
        <v>1.3</v>
      </c>
      <c r="G121" s="31">
        <v>466.10169491525426</v>
      </c>
      <c r="H121" s="34" t="s">
        <v>309</v>
      </c>
    </row>
    <row r="122" spans="1:8" s="6" customFormat="1" ht="15.75" customHeight="1">
      <c r="A122" s="7" t="s">
        <v>19</v>
      </c>
      <c r="B122" s="21">
        <v>124</v>
      </c>
      <c r="C122" s="15">
        <v>40634725</v>
      </c>
      <c r="D122" s="17">
        <v>41199</v>
      </c>
      <c r="E122" s="34" t="s">
        <v>45</v>
      </c>
      <c r="F122" s="32">
        <v>1.3</v>
      </c>
      <c r="G122" s="31">
        <v>466.10169491525426</v>
      </c>
      <c r="H122" s="34" t="s">
        <v>309</v>
      </c>
    </row>
    <row r="123" spans="1:8" s="6" customFormat="1" ht="15.75" customHeight="1">
      <c r="A123" s="7" t="s">
        <v>19</v>
      </c>
      <c r="B123" s="21">
        <v>125</v>
      </c>
      <c r="C123" s="15">
        <v>40634729</v>
      </c>
      <c r="D123" s="17">
        <v>41193</v>
      </c>
      <c r="E123" s="34" t="s">
        <v>45</v>
      </c>
      <c r="F123" s="32">
        <v>1.3</v>
      </c>
      <c r="G123" s="31">
        <v>466.10169491525426</v>
      </c>
      <c r="H123" s="34" t="s">
        <v>309</v>
      </c>
    </row>
    <row r="124" spans="1:8" s="6" customFormat="1" ht="15.75" customHeight="1">
      <c r="A124" s="7" t="s">
        <v>19</v>
      </c>
      <c r="B124" s="21">
        <v>126</v>
      </c>
      <c r="C124" s="32">
        <v>40634734</v>
      </c>
      <c r="D124" s="33">
        <v>41204</v>
      </c>
      <c r="E124" s="34" t="s">
        <v>45</v>
      </c>
      <c r="F124" s="32">
        <v>12</v>
      </c>
      <c r="G124" s="31">
        <v>466.10169491525426</v>
      </c>
      <c r="H124" s="34" t="s">
        <v>20</v>
      </c>
    </row>
    <row r="125" spans="1:8" s="6" customFormat="1" ht="15.75" customHeight="1">
      <c r="A125" s="7" t="s">
        <v>19</v>
      </c>
      <c r="B125" s="21">
        <v>127</v>
      </c>
      <c r="C125" s="15">
        <v>40634740</v>
      </c>
      <c r="D125" s="17">
        <v>41198</v>
      </c>
      <c r="E125" s="34" t="s">
        <v>45</v>
      </c>
      <c r="F125" s="32">
        <v>1.3</v>
      </c>
      <c r="G125" s="31">
        <v>466.10169491525426</v>
      </c>
      <c r="H125" s="34" t="s">
        <v>172</v>
      </c>
    </row>
    <row r="126" spans="1:8" s="6" customFormat="1" ht="15.75" customHeight="1">
      <c r="A126" s="7" t="s">
        <v>19</v>
      </c>
      <c r="B126" s="21">
        <v>128</v>
      </c>
      <c r="C126" s="15">
        <v>40634765</v>
      </c>
      <c r="D126" s="17">
        <v>41199</v>
      </c>
      <c r="E126" s="34" t="s">
        <v>270</v>
      </c>
      <c r="F126" s="32">
        <v>1.3</v>
      </c>
      <c r="G126" s="31">
        <v>4174.720338983051</v>
      </c>
      <c r="H126" s="34" t="s">
        <v>309</v>
      </c>
    </row>
    <row r="127" spans="1:8" s="6" customFormat="1" ht="15.75" customHeight="1">
      <c r="A127" s="7" t="s">
        <v>19</v>
      </c>
      <c r="B127" s="21">
        <v>129</v>
      </c>
      <c r="C127" s="15">
        <v>40634770</v>
      </c>
      <c r="D127" s="17">
        <v>41199</v>
      </c>
      <c r="E127" s="34" t="s">
        <v>45</v>
      </c>
      <c r="F127" s="32">
        <v>6.3</v>
      </c>
      <c r="G127" s="31">
        <v>466.10169491525426</v>
      </c>
      <c r="H127" s="34" t="s">
        <v>52</v>
      </c>
    </row>
    <row r="128" spans="1:8" s="6" customFormat="1" ht="15.75" customHeight="1">
      <c r="A128" s="7" t="s">
        <v>19</v>
      </c>
      <c r="B128" s="21">
        <v>130</v>
      </c>
      <c r="C128" s="15">
        <v>40634224</v>
      </c>
      <c r="D128" s="33">
        <v>41199</v>
      </c>
      <c r="E128" s="34" t="s">
        <v>45</v>
      </c>
      <c r="F128" s="32">
        <v>6.3</v>
      </c>
      <c r="G128" s="31">
        <v>466.10169491525426</v>
      </c>
      <c r="H128" s="34" t="s">
        <v>22</v>
      </c>
    </row>
    <row r="129" spans="1:8" s="6" customFormat="1" ht="15.75" customHeight="1">
      <c r="A129" s="7" t="s">
        <v>19</v>
      </c>
      <c r="B129" s="21">
        <v>131</v>
      </c>
      <c r="C129" s="15">
        <v>40634230</v>
      </c>
      <c r="D129" s="17">
        <v>41199</v>
      </c>
      <c r="E129" s="34" t="s">
        <v>45</v>
      </c>
      <c r="F129" s="32">
        <v>2.8</v>
      </c>
      <c r="G129" s="31">
        <v>466.10169491525426</v>
      </c>
      <c r="H129" s="34" t="s">
        <v>38</v>
      </c>
    </row>
    <row r="130" spans="1:8" s="6" customFormat="1" ht="15.75" customHeight="1">
      <c r="A130" s="7" t="s">
        <v>19</v>
      </c>
      <c r="B130" s="21">
        <v>132</v>
      </c>
      <c r="C130" s="15">
        <v>40634239</v>
      </c>
      <c r="D130" s="17">
        <v>41194</v>
      </c>
      <c r="E130" s="34" t="s">
        <v>45</v>
      </c>
      <c r="F130" s="32">
        <v>12</v>
      </c>
      <c r="G130" s="31">
        <v>466.10169491525426</v>
      </c>
      <c r="H130" s="34" t="s">
        <v>38</v>
      </c>
    </row>
    <row r="131" spans="1:8" s="6" customFormat="1" ht="15.75" customHeight="1">
      <c r="A131" s="7" t="s">
        <v>19</v>
      </c>
      <c r="B131" s="21">
        <v>133</v>
      </c>
      <c r="C131" s="15">
        <v>40634243</v>
      </c>
      <c r="D131" s="17">
        <v>41193</v>
      </c>
      <c r="E131" s="34" t="s">
        <v>45</v>
      </c>
      <c r="F131" s="32">
        <v>12</v>
      </c>
      <c r="G131" s="31">
        <v>466.10169491525426</v>
      </c>
      <c r="H131" s="34" t="s">
        <v>38</v>
      </c>
    </row>
    <row r="132" spans="1:8" s="6" customFormat="1" ht="15.75" customHeight="1">
      <c r="A132" s="7" t="s">
        <v>19</v>
      </c>
      <c r="B132" s="21">
        <v>134</v>
      </c>
      <c r="C132" s="15">
        <v>40634256</v>
      </c>
      <c r="D132" s="33">
        <v>41205</v>
      </c>
      <c r="E132" s="34" t="s">
        <v>45</v>
      </c>
      <c r="F132" s="32">
        <v>2.8</v>
      </c>
      <c r="G132" s="31">
        <v>466.10169491525426</v>
      </c>
      <c r="H132" s="34" t="s">
        <v>102</v>
      </c>
    </row>
    <row r="133" spans="1:8" s="6" customFormat="1" ht="15.75" customHeight="1">
      <c r="A133" s="7" t="s">
        <v>19</v>
      </c>
      <c r="B133" s="21">
        <v>135</v>
      </c>
      <c r="C133" s="15">
        <v>40632870</v>
      </c>
      <c r="D133" s="17">
        <v>41191</v>
      </c>
      <c r="E133" s="34" t="s">
        <v>45</v>
      </c>
      <c r="F133" s="32">
        <v>6.3</v>
      </c>
      <c r="G133" s="31">
        <v>466.10169491525426</v>
      </c>
      <c r="H133" s="34" t="s">
        <v>53</v>
      </c>
    </row>
    <row r="134" spans="1:8" s="6" customFormat="1" ht="15.75" customHeight="1">
      <c r="A134" s="7" t="s">
        <v>19</v>
      </c>
      <c r="B134" s="21">
        <v>136</v>
      </c>
      <c r="C134" s="15">
        <v>40634258</v>
      </c>
      <c r="D134" s="17">
        <v>41200</v>
      </c>
      <c r="E134" s="34" t="s">
        <v>45</v>
      </c>
      <c r="F134" s="32">
        <v>1.3</v>
      </c>
      <c r="G134" s="31">
        <v>466.10169491525426</v>
      </c>
      <c r="H134" s="34" t="s">
        <v>309</v>
      </c>
    </row>
    <row r="135" spans="1:8" s="6" customFormat="1" ht="15.75" customHeight="1">
      <c r="A135" s="7" t="s">
        <v>19</v>
      </c>
      <c r="B135" s="21">
        <v>137</v>
      </c>
      <c r="C135" s="15">
        <v>40634260</v>
      </c>
      <c r="D135" s="17">
        <v>41193</v>
      </c>
      <c r="E135" s="34" t="s">
        <v>45</v>
      </c>
      <c r="F135" s="32">
        <v>1.3</v>
      </c>
      <c r="G135" s="31">
        <v>466.10169491525426</v>
      </c>
      <c r="H135" s="34" t="s">
        <v>309</v>
      </c>
    </row>
    <row r="136" spans="1:8" s="6" customFormat="1" ht="15.75" customHeight="1">
      <c r="A136" s="7" t="s">
        <v>19</v>
      </c>
      <c r="B136" s="21">
        <v>138</v>
      </c>
      <c r="C136" s="15">
        <v>40634279</v>
      </c>
      <c r="D136" s="17">
        <v>41194</v>
      </c>
      <c r="E136" s="34" t="s">
        <v>45</v>
      </c>
      <c r="F136" s="32">
        <v>12</v>
      </c>
      <c r="G136" s="31">
        <v>466.10169491525426</v>
      </c>
      <c r="H136" s="34" t="s">
        <v>274</v>
      </c>
    </row>
    <row r="137" spans="1:8" s="6" customFormat="1" ht="15.75" customHeight="1">
      <c r="A137" s="7" t="s">
        <v>19</v>
      </c>
      <c r="B137" s="21">
        <v>139</v>
      </c>
      <c r="C137" s="32">
        <v>40634602</v>
      </c>
      <c r="D137" s="33">
        <v>41198</v>
      </c>
      <c r="E137" s="34" t="s">
        <v>45</v>
      </c>
      <c r="F137" s="32">
        <v>6.3</v>
      </c>
      <c r="G137" s="31">
        <v>466.10169491525426</v>
      </c>
      <c r="H137" s="34" t="s">
        <v>268</v>
      </c>
    </row>
    <row r="138" spans="1:8" s="6" customFormat="1" ht="15.75" customHeight="1">
      <c r="A138" s="7" t="s">
        <v>19</v>
      </c>
      <c r="B138" s="21">
        <v>140</v>
      </c>
      <c r="C138" s="32">
        <v>40634606</v>
      </c>
      <c r="D138" s="33">
        <v>41204</v>
      </c>
      <c r="E138" s="34" t="s">
        <v>45</v>
      </c>
      <c r="F138" s="32">
        <v>12</v>
      </c>
      <c r="G138" s="31">
        <v>466.10169491525426</v>
      </c>
      <c r="H138" s="34" t="s">
        <v>24</v>
      </c>
    </row>
    <row r="139" spans="1:8" s="6" customFormat="1" ht="15.75" customHeight="1">
      <c r="A139" s="7" t="s">
        <v>19</v>
      </c>
      <c r="B139" s="21">
        <v>141</v>
      </c>
      <c r="C139" s="15">
        <v>40634607</v>
      </c>
      <c r="D139" s="17">
        <v>41201</v>
      </c>
      <c r="E139" s="34" t="s">
        <v>45</v>
      </c>
      <c r="F139" s="32">
        <v>2.8</v>
      </c>
      <c r="G139" s="31">
        <v>466.10169491525426</v>
      </c>
      <c r="H139" s="34" t="s">
        <v>48</v>
      </c>
    </row>
    <row r="140" spans="1:8" s="6" customFormat="1" ht="15.75" customHeight="1">
      <c r="A140" s="7" t="s">
        <v>19</v>
      </c>
      <c r="B140" s="21">
        <v>142</v>
      </c>
      <c r="C140" s="15">
        <v>40639279</v>
      </c>
      <c r="D140" s="17">
        <v>41199</v>
      </c>
      <c r="E140" s="34" t="s">
        <v>45</v>
      </c>
      <c r="F140" s="32">
        <v>12</v>
      </c>
      <c r="G140" s="31">
        <v>466.10169491525426</v>
      </c>
      <c r="H140" s="34" t="s">
        <v>54</v>
      </c>
    </row>
    <row r="141" spans="1:8" s="6" customFormat="1" ht="15.75" customHeight="1">
      <c r="A141" s="7" t="s">
        <v>19</v>
      </c>
      <c r="B141" s="21">
        <v>143</v>
      </c>
      <c r="C141" s="32">
        <v>40639298</v>
      </c>
      <c r="D141" s="33">
        <v>41207</v>
      </c>
      <c r="E141" s="34" t="s">
        <v>45</v>
      </c>
      <c r="F141" s="32">
        <v>2.8</v>
      </c>
      <c r="G141" s="31">
        <v>466.10169491525426</v>
      </c>
      <c r="H141" s="34" t="s">
        <v>288</v>
      </c>
    </row>
    <row r="142" spans="1:8" s="6" customFormat="1" ht="15.75" customHeight="1">
      <c r="A142" s="7" t="s">
        <v>19</v>
      </c>
      <c r="B142" s="21">
        <v>144</v>
      </c>
      <c r="C142" s="15">
        <v>40639303</v>
      </c>
      <c r="D142" s="17">
        <v>41193</v>
      </c>
      <c r="E142" s="34" t="s">
        <v>45</v>
      </c>
      <c r="F142" s="32">
        <v>2.8</v>
      </c>
      <c r="G142" s="31">
        <v>466.10169491525426</v>
      </c>
      <c r="H142" s="34" t="s">
        <v>38</v>
      </c>
    </row>
    <row r="143" spans="1:8" s="6" customFormat="1" ht="15.75" customHeight="1">
      <c r="A143" s="7" t="s">
        <v>19</v>
      </c>
      <c r="B143" s="21">
        <v>145</v>
      </c>
      <c r="C143" s="15">
        <v>40633627</v>
      </c>
      <c r="D143" s="17">
        <v>41194</v>
      </c>
      <c r="E143" s="34" t="s">
        <v>45</v>
      </c>
      <c r="F143" s="32">
        <v>15</v>
      </c>
      <c r="G143" s="31">
        <v>466.10169491525426</v>
      </c>
      <c r="H143" s="34" t="s">
        <v>266</v>
      </c>
    </row>
    <row r="144" spans="1:8" s="6" customFormat="1" ht="15.75" customHeight="1">
      <c r="A144" s="7" t="s">
        <v>19</v>
      </c>
      <c r="B144" s="21">
        <v>146</v>
      </c>
      <c r="C144" s="15">
        <v>40639309</v>
      </c>
      <c r="D144" s="33">
        <v>41211</v>
      </c>
      <c r="E144" s="34" t="s">
        <v>45</v>
      </c>
      <c r="F144" s="32">
        <v>6.3</v>
      </c>
      <c r="G144" s="31">
        <v>466.10169491525426</v>
      </c>
      <c r="H144" s="34" t="s">
        <v>274</v>
      </c>
    </row>
    <row r="145" spans="1:8" s="6" customFormat="1" ht="15.75" customHeight="1">
      <c r="A145" s="7" t="s">
        <v>19</v>
      </c>
      <c r="B145" s="21">
        <v>147</v>
      </c>
      <c r="C145" s="15">
        <v>40639314</v>
      </c>
      <c r="D145" s="33">
        <v>41206</v>
      </c>
      <c r="E145" s="34" t="s">
        <v>45</v>
      </c>
      <c r="F145" s="32">
        <v>12</v>
      </c>
      <c r="G145" s="31">
        <v>466.10169491525426</v>
      </c>
      <c r="H145" s="34" t="s">
        <v>81</v>
      </c>
    </row>
    <row r="146" spans="1:8" s="6" customFormat="1" ht="15.75" customHeight="1">
      <c r="A146" s="7" t="s">
        <v>19</v>
      </c>
      <c r="B146" s="21">
        <v>148</v>
      </c>
      <c r="C146" s="15">
        <v>40639398</v>
      </c>
      <c r="D146" s="17">
        <v>41198</v>
      </c>
      <c r="E146" s="34" t="s">
        <v>45</v>
      </c>
      <c r="F146" s="32">
        <v>1.3</v>
      </c>
      <c r="G146" s="31">
        <v>466.10169491525426</v>
      </c>
      <c r="H146" s="34" t="s">
        <v>38</v>
      </c>
    </row>
    <row r="147" spans="1:8" s="6" customFormat="1" ht="15.75" customHeight="1">
      <c r="A147" s="7" t="s">
        <v>19</v>
      </c>
      <c r="B147" s="21">
        <v>149</v>
      </c>
      <c r="C147" s="15">
        <v>40639345</v>
      </c>
      <c r="D147" s="17">
        <v>41211</v>
      </c>
      <c r="E147" s="34" t="s">
        <v>45</v>
      </c>
      <c r="F147" s="32">
        <v>2.8</v>
      </c>
      <c r="G147" s="31">
        <v>466.10169491525426</v>
      </c>
      <c r="H147" s="34" t="s">
        <v>277</v>
      </c>
    </row>
    <row r="148" spans="1:8" s="6" customFormat="1" ht="15.75" customHeight="1">
      <c r="A148" s="7" t="s">
        <v>19</v>
      </c>
      <c r="B148" s="21">
        <v>150</v>
      </c>
      <c r="C148" s="15">
        <v>40634614</v>
      </c>
      <c r="D148" s="17">
        <v>41199</v>
      </c>
      <c r="E148" s="34" t="s">
        <v>45</v>
      </c>
      <c r="F148" s="32">
        <v>6.3</v>
      </c>
      <c r="G148" s="31">
        <v>466.10169491525426</v>
      </c>
      <c r="H148" s="34" t="s">
        <v>46</v>
      </c>
    </row>
    <row r="149" spans="1:8" s="6" customFormat="1" ht="15.75" customHeight="1">
      <c r="A149" s="7" t="s">
        <v>19</v>
      </c>
      <c r="B149" s="21">
        <v>151</v>
      </c>
      <c r="C149" s="15">
        <v>40639350</v>
      </c>
      <c r="D149" s="17">
        <v>41199</v>
      </c>
      <c r="E149" s="34" t="s">
        <v>45</v>
      </c>
      <c r="F149" s="32">
        <v>12</v>
      </c>
      <c r="G149" s="31">
        <v>466.10169491525426</v>
      </c>
      <c r="H149" s="34" t="s">
        <v>282</v>
      </c>
    </row>
    <row r="150" spans="1:8" s="6" customFormat="1" ht="15.75" customHeight="1">
      <c r="A150" s="7" t="s">
        <v>19</v>
      </c>
      <c r="B150" s="21">
        <v>152</v>
      </c>
      <c r="C150" s="15">
        <v>40639362</v>
      </c>
      <c r="D150" s="17">
        <v>41193</v>
      </c>
      <c r="E150" s="34" t="s">
        <v>45</v>
      </c>
      <c r="F150" s="32">
        <v>2.8</v>
      </c>
      <c r="G150" s="31">
        <v>466.10169491525426</v>
      </c>
      <c r="H150" s="34" t="s">
        <v>160</v>
      </c>
    </row>
    <row r="151" spans="1:8" s="6" customFormat="1" ht="15.75" customHeight="1">
      <c r="A151" s="7" t="s">
        <v>19</v>
      </c>
      <c r="B151" s="21">
        <v>153</v>
      </c>
      <c r="C151" s="15">
        <v>40639369</v>
      </c>
      <c r="D151" s="33">
        <v>41201</v>
      </c>
      <c r="E151" s="34" t="s">
        <v>45</v>
      </c>
      <c r="F151" s="32">
        <v>12</v>
      </c>
      <c r="G151" s="31">
        <v>466.10169491525426</v>
      </c>
      <c r="H151" s="34" t="s">
        <v>33</v>
      </c>
    </row>
    <row r="152" spans="1:8" s="6" customFormat="1" ht="15.75" customHeight="1">
      <c r="A152" s="7" t="s">
        <v>19</v>
      </c>
      <c r="B152" s="21">
        <v>154</v>
      </c>
      <c r="C152" s="15">
        <v>40639374</v>
      </c>
      <c r="D152" s="17">
        <v>41194</v>
      </c>
      <c r="E152" s="34" t="s">
        <v>45</v>
      </c>
      <c r="F152" s="32">
        <v>6.3</v>
      </c>
      <c r="G152" s="31">
        <v>466.10169491525426</v>
      </c>
      <c r="H152" s="34" t="s">
        <v>52</v>
      </c>
    </row>
    <row r="153" spans="1:8" s="6" customFormat="1" ht="15.75" customHeight="1">
      <c r="A153" s="7" t="s">
        <v>19</v>
      </c>
      <c r="B153" s="21">
        <v>155</v>
      </c>
      <c r="C153" s="15">
        <v>40639381</v>
      </c>
      <c r="D153" s="17">
        <v>41193</v>
      </c>
      <c r="E153" s="34" t="s">
        <v>45</v>
      </c>
      <c r="F153" s="32">
        <v>1.3</v>
      </c>
      <c r="G153" s="31">
        <v>466.10169491525426</v>
      </c>
      <c r="H153" s="34" t="s">
        <v>35</v>
      </c>
    </row>
    <row r="154" spans="1:8" s="6" customFormat="1" ht="15.75" customHeight="1">
      <c r="A154" s="7" t="s">
        <v>19</v>
      </c>
      <c r="B154" s="21">
        <v>156</v>
      </c>
      <c r="C154" s="15">
        <v>40639387</v>
      </c>
      <c r="D154" s="17">
        <v>41199</v>
      </c>
      <c r="E154" s="34" t="s">
        <v>45</v>
      </c>
      <c r="F154" s="32">
        <v>1.3</v>
      </c>
      <c r="G154" s="31">
        <v>466.10169491525426</v>
      </c>
      <c r="H154" s="34" t="s">
        <v>35</v>
      </c>
    </row>
    <row r="155" spans="1:8" s="6" customFormat="1" ht="15.75" customHeight="1">
      <c r="A155" s="7" t="s">
        <v>19</v>
      </c>
      <c r="B155" s="21">
        <v>157</v>
      </c>
      <c r="C155" s="15">
        <v>40639392</v>
      </c>
      <c r="D155" s="17">
        <v>41200</v>
      </c>
      <c r="E155" s="34" t="s">
        <v>45</v>
      </c>
      <c r="F155" s="32">
        <v>12</v>
      </c>
      <c r="G155" s="31">
        <v>466.10169491525426</v>
      </c>
      <c r="H155" s="34" t="s">
        <v>22</v>
      </c>
    </row>
    <row r="156" spans="1:8" s="6" customFormat="1" ht="15.75" customHeight="1">
      <c r="A156" s="7" t="s">
        <v>19</v>
      </c>
      <c r="B156" s="21">
        <v>158</v>
      </c>
      <c r="C156" s="32">
        <v>40639428</v>
      </c>
      <c r="D156" s="33">
        <v>41204</v>
      </c>
      <c r="E156" s="34" t="s">
        <v>45</v>
      </c>
      <c r="F156" s="32">
        <v>12</v>
      </c>
      <c r="G156" s="31">
        <v>466.10169491525426</v>
      </c>
      <c r="H156" s="34" t="s">
        <v>28</v>
      </c>
    </row>
    <row r="157" spans="1:8" s="6" customFormat="1" ht="15.75" customHeight="1">
      <c r="A157" s="7" t="s">
        <v>19</v>
      </c>
      <c r="B157" s="21">
        <v>159</v>
      </c>
      <c r="C157" s="15">
        <v>40639435</v>
      </c>
      <c r="D157" s="17">
        <v>41193</v>
      </c>
      <c r="E157" s="34" t="s">
        <v>45</v>
      </c>
      <c r="F157" s="32">
        <v>2.8</v>
      </c>
      <c r="G157" s="31">
        <v>466.10169491525426</v>
      </c>
      <c r="H157" s="34" t="s">
        <v>35</v>
      </c>
    </row>
    <row r="158" spans="1:8" s="6" customFormat="1" ht="15.75" customHeight="1">
      <c r="A158" s="7" t="s">
        <v>19</v>
      </c>
      <c r="B158" s="21">
        <v>160</v>
      </c>
      <c r="C158" s="15">
        <v>40639440</v>
      </c>
      <c r="D158" s="17">
        <v>41199</v>
      </c>
      <c r="E158" s="34" t="s">
        <v>45</v>
      </c>
      <c r="F158" s="32">
        <v>1.3</v>
      </c>
      <c r="G158" s="31">
        <v>466.10169491525426</v>
      </c>
      <c r="H158" s="34" t="s">
        <v>309</v>
      </c>
    </row>
    <row r="159" spans="1:8" s="6" customFormat="1" ht="15.75" customHeight="1">
      <c r="A159" s="7" t="s">
        <v>19</v>
      </c>
      <c r="B159" s="21">
        <v>161</v>
      </c>
      <c r="C159" s="15">
        <v>40639454</v>
      </c>
      <c r="D159" s="17">
        <v>41199</v>
      </c>
      <c r="E159" s="34" t="s">
        <v>45</v>
      </c>
      <c r="F159" s="32">
        <v>5</v>
      </c>
      <c r="G159" s="31">
        <v>466.10169491525426</v>
      </c>
      <c r="H159" s="34" t="s">
        <v>290</v>
      </c>
    </row>
    <row r="160" spans="1:8" s="6" customFormat="1" ht="15.75" customHeight="1">
      <c r="A160" s="7" t="s">
        <v>19</v>
      </c>
      <c r="B160" s="21">
        <v>162</v>
      </c>
      <c r="C160" s="15">
        <v>40643080</v>
      </c>
      <c r="D160" s="17">
        <v>41199</v>
      </c>
      <c r="E160" s="34" t="s">
        <v>45</v>
      </c>
      <c r="F160" s="32">
        <v>2.8</v>
      </c>
      <c r="G160" s="31">
        <v>466.10169491525426</v>
      </c>
      <c r="H160" s="34" t="s">
        <v>38</v>
      </c>
    </row>
    <row r="161" spans="1:8" s="6" customFormat="1" ht="15.75" customHeight="1">
      <c r="A161" s="7" t="s">
        <v>19</v>
      </c>
      <c r="B161" s="21">
        <v>163</v>
      </c>
      <c r="C161" s="15">
        <v>40639467</v>
      </c>
      <c r="D161" s="17">
        <v>41206</v>
      </c>
      <c r="E161" s="34" t="s">
        <v>45</v>
      </c>
      <c r="F161" s="32">
        <v>10</v>
      </c>
      <c r="G161" s="31">
        <v>466.10169491525426</v>
      </c>
      <c r="H161" s="34" t="s">
        <v>36</v>
      </c>
    </row>
    <row r="162" spans="1:8" s="6" customFormat="1" ht="15.75" customHeight="1">
      <c r="A162" s="7" t="s">
        <v>19</v>
      </c>
      <c r="B162" s="21">
        <v>164</v>
      </c>
      <c r="C162" s="15">
        <v>40639838</v>
      </c>
      <c r="D162" s="17">
        <v>41212</v>
      </c>
      <c r="E162" s="34" t="s">
        <v>45</v>
      </c>
      <c r="F162" s="32">
        <v>10</v>
      </c>
      <c r="G162" s="31">
        <v>466.10169491525426</v>
      </c>
      <c r="H162" s="34" t="s">
        <v>47</v>
      </c>
    </row>
    <row r="163" spans="1:8" s="6" customFormat="1" ht="15.75" customHeight="1">
      <c r="A163" s="7" t="s">
        <v>19</v>
      </c>
      <c r="B163" s="21">
        <v>165</v>
      </c>
      <c r="C163" s="15">
        <v>40639857</v>
      </c>
      <c r="D163" s="33">
        <v>41198</v>
      </c>
      <c r="E163" s="34" t="s">
        <v>45</v>
      </c>
      <c r="F163" s="32">
        <v>12</v>
      </c>
      <c r="G163" s="31">
        <v>466.10169491525426</v>
      </c>
      <c r="H163" s="34" t="s">
        <v>30</v>
      </c>
    </row>
    <row r="164" spans="1:8" s="6" customFormat="1" ht="15.75" customHeight="1">
      <c r="A164" s="7" t="s">
        <v>19</v>
      </c>
      <c r="B164" s="21">
        <v>166</v>
      </c>
      <c r="C164" s="15">
        <v>40639887</v>
      </c>
      <c r="D164" s="33">
        <v>41208</v>
      </c>
      <c r="E164" s="34" t="s">
        <v>45</v>
      </c>
      <c r="F164" s="32">
        <v>6.3</v>
      </c>
      <c r="G164" s="31">
        <v>466.10169491525426</v>
      </c>
      <c r="H164" s="34" t="s">
        <v>38</v>
      </c>
    </row>
    <row r="165" spans="1:8" s="6" customFormat="1" ht="15.75" customHeight="1">
      <c r="A165" s="7" t="s">
        <v>19</v>
      </c>
      <c r="B165" s="21">
        <v>167</v>
      </c>
      <c r="C165" s="15">
        <v>40639897</v>
      </c>
      <c r="D165" s="17">
        <v>41200</v>
      </c>
      <c r="E165" s="34" t="s">
        <v>45</v>
      </c>
      <c r="F165" s="32">
        <v>12</v>
      </c>
      <c r="G165" s="31">
        <v>466.10169491525426</v>
      </c>
      <c r="H165" s="34" t="s">
        <v>38</v>
      </c>
    </row>
    <row r="166" spans="1:8" s="6" customFormat="1" ht="15.75" customHeight="1">
      <c r="A166" s="7" t="s">
        <v>19</v>
      </c>
      <c r="B166" s="21">
        <v>168</v>
      </c>
      <c r="C166" s="15">
        <v>40639900</v>
      </c>
      <c r="D166" s="17">
        <v>41200</v>
      </c>
      <c r="E166" s="34" t="s">
        <v>45</v>
      </c>
      <c r="F166" s="32">
        <v>12</v>
      </c>
      <c r="G166" s="31">
        <v>466.10169491525426</v>
      </c>
      <c r="H166" s="34" t="s">
        <v>38</v>
      </c>
    </row>
    <row r="167" spans="1:8" s="6" customFormat="1" ht="15.75" customHeight="1">
      <c r="A167" s="7" t="s">
        <v>19</v>
      </c>
      <c r="B167" s="21">
        <v>169</v>
      </c>
      <c r="C167" s="15">
        <v>40639902</v>
      </c>
      <c r="D167" s="17">
        <v>41199</v>
      </c>
      <c r="E167" s="34" t="s">
        <v>45</v>
      </c>
      <c r="F167" s="32">
        <v>15</v>
      </c>
      <c r="G167" s="31">
        <v>466.10169491525426</v>
      </c>
      <c r="H167" s="34" t="s">
        <v>274</v>
      </c>
    </row>
    <row r="168" spans="1:8" s="6" customFormat="1" ht="15.75" customHeight="1">
      <c r="A168" s="7" t="s">
        <v>19</v>
      </c>
      <c r="B168" s="21">
        <v>170</v>
      </c>
      <c r="C168" s="15">
        <v>40639920</v>
      </c>
      <c r="D168" s="17">
        <v>41200</v>
      </c>
      <c r="E168" s="34" t="s">
        <v>45</v>
      </c>
      <c r="F168" s="32">
        <v>12</v>
      </c>
      <c r="G168" s="31">
        <v>466.10169491525426</v>
      </c>
      <c r="H168" s="34" t="s">
        <v>38</v>
      </c>
    </row>
    <row r="169" spans="1:8" s="6" customFormat="1" ht="15.75" customHeight="1">
      <c r="A169" s="7" t="s">
        <v>19</v>
      </c>
      <c r="B169" s="21">
        <v>171</v>
      </c>
      <c r="C169" s="15">
        <v>40639922</v>
      </c>
      <c r="D169" s="17">
        <v>41200</v>
      </c>
      <c r="E169" s="34" t="s">
        <v>45</v>
      </c>
      <c r="F169" s="32">
        <v>12</v>
      </c>
      <c r="G169" s="31">
        <v>466.10169491525426</v>
      </c>
      <c r="H169" s="34" t="s">
        <v>38</v>
      </c>
    </row>
    <row r="170" spans="1:8" s="6" customFormat="1" ht="15.75" customHeight="1">
      <c r="A170" s="7" t="s">
        <v>19</v>
      </c>
      <c r="B170" s="21">
        <v>172</v>
      </c>
      <c r="C170" s="15">
        <v>40639926</v>
      </c>
      <c r="D170" s="17">
        <v>41200</v>
      </c>
      <c r="E170" s="34" t="s">
        <v>45</v>
      </c>
      <c r="F170" s="32">
        <v>12</v>
      </c>
      <c r="G170" s="31">
        <v>466.10169491525426</v>
      </c>
      <c r="H170" s="34" t="s">
        <v>38</v>
      </c>
    </row>
    <row r="171" spans="1:8" s="6" customFormat="1" ht="15.75" customHeight="1">
      <c r="A171" s="7" t="s">
        <v>19</v>
      </c>
      <c r="B171" s="21">
        <v>173</v>
      </c>
      <c r="C171" s="15">
        <v>40639940</v>
      </c>
      <c r="D171" s="17">
        <v>41200</v>
      </c>
      <c r="E171" s="34" t="s">
        <v>45</v>
      </c>
      <c r="F171" s="32">
        <v>12</v>
      </c>
      <c r="G171" s="31">
        <v>466.10169491525426</v>
      </c>
      <c r="H171" s="34" t="s">
        <v>309</v>
      </c>
    </row>
    <row r="172" spans="1:8" s="6" customFormat="1" ht="15.75" customHeight="1">
      <c r="A172" s="7" t="s">
        <v>19</v>
      </c>
      <c r="B172" s="21">
        <v>174</v>
      </c>
      <c r="C172" s="15">
        <v>40639947</v>
      </c>
      <c r="D172" s="33">
        <v>41213</v>
      </c>
      <c r="E172" s="34" t="s">
        <v>45</v>
      </c>
      <c r="F172" s="32">
        <v>6.3</v>
      </c>
      <c r="G172" s="31">
        <v>466.10169491525426</v>
      </c>
      <c r="H172" s="34" t="s">
        <v>161</v>
      </c>
    </row>
    <row r="173" spans="1:8" s="6" customFormat="1" ht="15.75" customHeight="1">
      <c r="A173" s="7" t="s">
        <v>19</v>
      </c>
      <c r="B173" s="21">
        <v>175</v>
      </c>
      <c r="C173" s="15">
        <v>40639951</v>
      </c>
      <c r="D173" s="17">
        <v>41201</v>
      </c>
      <c r="E173" s="34" t="s">
        <v>45</v>
      </c>
      <c r="F173" s="32">
        <v>1.3</v>
      </c>
      <c r="G173" s="31">
        <v>466.10169491525426</v>
      </c>
      <c r="H173" s="34" t="s">
        <v>20</v>
      </c>
    </row>
    <row r="174" spans="1:8" s="6" customFormat="1" ht="15.75" customHeight="1">
      <c r="A174" s="7" t="s">
        <v>19</v>
      </c>
      <c r="B174" s="21">
        <v>176</v>
      </c>
      <c r="C174" s="15">
        <v>40639061</v>
      </c>
      <c r="D174" s="17">
        <v>41201</v>
      </c>
      <c r="E174" s="34" t="s">
        <v>45</v>
      </c>
      <c r="F174" s="32">
        <v>10</v>
      </c>
      <c r="G174" s="31">
        <v>466.10169491525426</v>
      </c>
      <c r="H174" s="34" t="s">
        <v>38</v>
      </c>
    </row>
    <row r="175" spans="1:8" s="6" customFormat="1" ht="15.75" customHeight="1">
      <c r="A175" s="7" t="s">
        <v>19</v>
      </c>
      <c r="B175" s="21">
        <v>177</v>
      </c>
      <c r="C175" s="15">
        <v>40639955</v>
      </c>
      <c r="D175" s="17">
        <v>41199</v>
      </c>
      <c r="E175" s="34" t="s">
        <v>45</v>
      </c>
      <c r="F175" s="32">
        <v>6.3</v>
      </c>
      <c r="G175" s="31">
        <v>466.10169491525426</v>
      </c>
      <c r="H175" s="34" t="s">
        <v>52</v>
      </c>
    </row>
    <row r="176" spans="1:8" s="6" customFormat="1" ht="15.75" customHeight="1">
      <c r="A176" s="7" t="s">
        <v>19</v>
      </c>
      <c r="B176" s="21">
        <v>178</v>
      </c>
      <c r="C176" s="15">
        <v>40639962</v>
      </c>
      <c r="D176" s="17">
        <v>41199</v>
      </c>
      <c r="E176" s="34" t="s">
        <v>45</v>
      </c>
      <c r="F176" s="32">
        <v>10</v>
      </c>
      <c r="G176" s="31">
        <v>466.10169491525426</v>
      </c>
      <c r="H176" s="34" t="s">
        <v>22</v>
      </c>
    </row>
    <row r="177" spans="1:8" s="6" customFormat="1" ht="15.75" customHeight="1">
      <c r="A177" s="7" t="s">
        <v>19</v>
      </c>
      <c r="B177" s="21">
        <v>179</v>
      </c>
      <c r="C177" s="15">
        <v>40639977</v>
      </c>
      <c r="D177" s="17">
        <v>41201</v>
      </c>
      <c r="E177" s="34" t="s">
        <v>45</v>
      </c>
      <c r="F177" s="32">
        <v>10</v>
      </c>
      <c r="G177" s="31">
        <v>466.10169491525426</v>
      </c>
      <c r="H177" s="34" t="s">
        <v>274</v>
      </c>
    </row>
    <row r="178" spans="1:8" s="6" customFormat="1" ht="15.75" customHeight="1">
      <c r="A178" s="7" t="s">
        <v>19</v>
      </c>
      <c r="B178" s="21">
        <v>180</v>
      </c>
      <c r="C178" s="15">
        <v>40639981</v>
      </c>
      <c r="D178" s="17">
        <v>41201</v>
      </c>
      <c r="E178" s="34" t="s">
        <v>45</v>
      </c>
      <c r="F178" s="32">
        <v>1.3</v>
      </c>
      <c r="G178" s="31">
        <v>466.10169491525426</v>
      </c>
      <c r="H178" s="34" t="s">
        <v>35</v>
      </c>
    </row>
    <row r="179" spans="1:8" s="6" customFormat="1" ht="15.75" customHeight="1">
      <c r="A179" s="7" t="s">
        <v>19</v>
      </c>
      <c r="B179" s="21">
        <v>181</v>
      </c>
      <c r="C179" s="15">
        <v>40639997</v>
      </c>
      <c r="D179" s="17">
        <v>41200</v>
      </c>
      <c r="E179" s="34" t="s">
        <v>45</v>
      </c>
      <c r="F179" s="32">
        <v>1.3</v>
      </c>
      <c r="G179" s="31">
        <v>466.10169491525426</v>
      </c>
      <c r="H179" s="34" t="s">
        <v>31</v>
      </c>
    </row>
    <row r="180" spans="1:8" s="6" customFormat="1" ht="15.75" customHeight="1">
      <c r="A180" s="7" t="s">
        <v>19</v>
      </c>
      <c r="B180" s="21">
        <v>182</v>
      </c>
      <c r="C180" s="15">
        <v>40640014</v>
      </c>
      <c r="D180" s="33">
        <v>41212</v>
      </c>
      <c r="E180" s="34" t="s">
        <v>45</v>
      </c>
      <c r="F180" s="32">
        <v>6.3</v>
      </c>
      <c r="G180" s="31">
        <v>466.10169491525426</v>
      </c>
      <c r="H180" s="34" t="s">
        <v>308</v>
      </c>
    </row>
    <row r="181" spans="1:8" s="6" customFormat="1" ht="15.75" customHeight="1">
      <c r="A181" s="7" t="s">
        <v>19</v>
      </c>
      <c r="B181" s="21">
        <v>183</v>
      </c>
      <c r="C181" s="15">
        <v>40640001</v>
      </c>
      <c r="D181" s="17">
        <v>41200</v>
      </c>
      <c r="E181" s="34" t="s">
        <v>45</v>
      </c>
      <c r="F181" s="32">
        <v>1.3</v>
      </c>
      <c r="G181" s="31">
        <v>466.10169491525426</v>
      </c>
      <c r="H181" s="34" t="s">
        <v>31</v>
      </c>
    </row>
    <row r="182" spans="1:8" s="6" customFormat="1" ht="15.75" customHeight="1">
      <c r="A182" s="7" t="s">
        <v>19</v>
      </c>
      <c r="B182" s="21">
        <v>184</v>
      </c>
      <c r="C182" s="15">
        <v>40640037</v>
      </c>
      <c r="D182" s="33">
        <v>41212</v>
      </c>
      <c r="E182" s="34" t="s">
        <v>45</v>
      </c>
      <c r="F182" s="32">
        <v>6.3</v>
      </c>
      <c r="G182" s="31">
        <v>466.10169491525426</v>
      </c>
      <c r="H182" s="34" t="s">
        <v>308</v>
      </c>
    </row>
    <row r="183" spans="1:8" s="6" customFormat="1" ht="15.75" customHeight="1">
      <c r="A183" s="7" t="s">
        <v>19</v>
      </c>
      <c r="B183" s="21">
        <v>185</v>
      </c>
      <c r="C183" s="15">
        <v>40640049</v>
      </c>
      <c r="D183" s="17">
        <v>41201</v>
      </c>
      <c r="E183" s="34" t="s">
        <v>45</v>
      </c>
      <c r="F183" s="32">
        <v>6.3</v>
      </c>
      <c r="G183" s="31">
        <v>466.10169491525426</v>
      </c>
      <c r="H183" s="34" t="s">
        <v>157</v>
      </c>
    </row>
    <row r="184" spans="1:8" s="6" customFormat="1" ht="15.75" customHeight="1">
      <c r="A184" s="7" t="s">
        <v>19</v>
      </c>
      <c r="B184" s="21">
        <v>186</v>
      </c>
      <c r="C184" s="15">
        <v>40640055</v>
      </c>
      <c r="D184" s="17">
        <v>41199</v>
      </c>
      <c r="E184" s="34" t="s">
        <v>270</v>
      </c>
      <c r="F184" s="32">
        <v>1.3</v>
      </c>
      <c r="G184" s="31">
        <v>4174.720338983051</v>
      </c>
      <c r="H184" s="34" t="s">
        <v>31</v>
      </c>
    </row>
    <row r="185" spans="1:8" s="6" customFormat="1" ht="15.75" customHeight="1">
      <c r="A185" s="7" t="s">
        <v>19</v>
      </c>
      <c r="B185" s="21">
        <v>187</v>
      </c>
      <c r="C185" s="32">
        <v>40640061</v>
      </c>
      <c r="D185" s="33">
        <v>41207</v>
      </c>
      <c r="E185" s="34" t="s">
        <v>45</v>
      </c>
      <c r="F185" s="32">
        <v>12</v>
      </c>
      <c r="G185" s="31">
        <v>466.10169491525426</v>
      </c>
      <c r="H185" s="34" t="s">
        <v>52</v>
      </c>
    </row>
    <row r="186" spans="1:8" s="6" customFormat="1" ht="15.75" customHeight="1">
      <c r="A186" s="7" t="s">
        <v>19</v>
      </c>
      <c r="B186" s="21">
        <v>188</v>
      </c>
      <c r="C186" s="15">
        <v>40640065</v>
      </c>
      <c r="D186" s="17">
        <v>41199</v>
      </c>
      <c r="E186" s="34" t="s">
        <v>45</v>
      </c>
      <c r="F186" s="32">
        <v>1.3</v>
      </c>
      <c r="G186" s="31">
        <v>466.10169491525426</v>
      </c>
      <c r="H186" s="34" t="s">
        <v>35</v>
      </c>
    </row>
    <row r="187" spans="1:8" s="6" customFormat="1" ht="15.75" customHeight="1">
      <c r="A187" s="7" t="s">
        <v>19</v>
      </c>
      <c r="B187" s="21">
        <v>189</v>
      </c>
      <c r="C187" s="15">
        <v>40640073</v>
      </c>
      <c r="D187" s="17">
        <v>41207</v>
      </c>
      <c r="E187" s="34" t="s">
        <v>45</v>
      </c>
      <c r="F187" s="32">
        <v>6.3</v>
      </c>
      <c r="G187" s="31">
        <v>466.10169491525426</v>
      </c>
      <c r="H187" s="34" t="s">
        <v>34</v>
      </c>
    </row>
    <row r="188" spans="1:8" s="6" customFormat="1" ht="15.75" customHeight="1">
      <c r="A188" s="7" t="s">
        <v>19</v>
      </c>
      <c r="B188" s="21">
        <v>190</v>
      </c>
      <c r="C188" s="15">
        <v>40640143</v>
      </c>
      <c r="D188" s="33">
        <v>41213</v>
      </c>
      <c r="E188" s="34" t="s">
        <v>45</v>
      </c>
      <c r="F188" s="32">
        <v>10</v>
      </c>
      <c r="G188" s="31">
        <v>466.10169491525426</v>
      </c>
      <c r="H188" s="34" t="s">
        <v>308</v>
      </c>
    </row>
    <row r="189" spans="1:8" s="6" customFormat="1" ht="15.75" customHeight="1">
      <c r="A189" s="7" t="s">
        <v>19</v>
      </c>
      <c r="B189" s="21">
        <v>191</v>
      </c>
      <c r="C189" s="15">
        <v>40640171</v>
      </c>
      <c r="D189" s="17">
        <v>41200</v>
      </c>
      <c r="E189" s="34" t="s">
        <v>45</v>
      </c>
      <c r="F189" s="32">
        <v>1.3</v>
      </c>
      <c r="G189" s="31">
        <v>466.10169491525426</v>
      </c>
      <c r="H189" s="34" t="s">
        <v>35</v>
      </c>
    </row>
    <row r="190" spans="1:8" s="6" customFormat="1" ht="15.75" customHeight="1">
      <c r="A190" s="7" t="s">
        <v>19</v>
      </c>
      <c r="B190" s="21">
        <v>192</v>
      </c>
      <c r="C190" s="15">
        <v>40640182</v>
      </c>
      <c r="D190" s="33">
        <v>41206</v>
      </c>
      <c r="E190" s="34" t="s">
        <v>45</v>
      </c>
      <c r="F190" s="32">
        <v>12</v>
      </c>
      <c r="G190" s="31">
        <v>466.10169491525426</v>
      </c>
      <c r="H190" s="34" t="s">
        <v>35</v>
      </c>
    </row>
    <row r="191" spans="1:8" s="6" customFormat="1" ht="15.75" customHeight="1">
      <c r="A191" s="7" t="s">
        <v>19</v>
      </c>
      <c r="B191" s="21">
        <v>194</v>
      </c>
      <c r="C191" s="15">
        <v>40640248</v>
      </c>
      <c r="D191" s="17">
        <v>41200</v>
      </c>
      <c r="E191" s="34" t="s">
        <v>45</v>
      </c>
      <c r="F191" s="32">
        <v>12</v>
      </c>
      <c r="G191" s="31">
        <v>466.10169491525426</v>
      </c>
      <c r="H191" s="34" t="s">
        <v>274</v>
      </c>
    </row>
    <row r="192" spans="1:8" s="6" customFormat="1" ht="15.75" customHeight="1">
      <c r="A192" s="7" t="s">
        <v>19</v>
      </c>
      <c r="B192" s="21">
        <v>195</v>
      </c>
      <c r="C192" s="15">
        <v>40640252</v>
      </c>
      <c r="D192" s="17">
        <v>41199</v>
      </c>
      <c r="E192" s="34" t="s">
        <v>45</v>
      </c>
      <c r="F192" s="32">
        <v>2.8</v>
      </c>
      <c r="G192" s="31">
        <v>466.10169491525426</v>
      </c>
      <c r="H192" s="34" t="s">
        <v>20</v>
      </c>
    </row>
    <row r="193" spans="1:8" s="6" customFormat="1" ht="15.75" customHeight="1">
      <c r="A193" s="7" t="s">
        <v>19</v>
      </c>
      <c r="B193" s="21">
        <v>196</v>
      </c>
      <c r="C193" s="15">
        <v>40640254</v>
      </c>
      <c r="D193" s="17">
        <v>41199</v>
      </c>
      <c r="E193" s="34" t="s">
        <v>45</v>
      </c>
      <c r="F193" s="32">
        <v>12</v>
      </c>
      <c r="G193" s="31">
        <v>466.10169491525426</v>
      </c>
      <c r="H193" s="34" t="s">
        <v>52</v>
      </c>
    </row>
    <row r="194" spans="1:8" s="6" customFormat="1" ht="15.75" customHeight="1">
      <c r="A194" s="7" t="s">
        <v>19</v>
      </c>
      <c r="B194" s="21">
        <v>197</v>
      </c>
      <c r="C194" s="15">
        <v>40640255</v>
      </c>
      <c r="D194" s="17">
        <v>41199</v>
      </c>
      <c r="E194" s="34" t="s">
        <v>45</v>
      </c>
      <c r="F194" s="32">
        <v>12</v>
      </c>
      <c r="G194" s="31">
        <v>466.10169491525426</v>
      </c>
      <c r="H194" s="34" t="s">
        <v>21</v>
      </c>
    </row>
    <row r="195" spans="1:8" s="6" customFormat="1" ht="15.75" customHeight="1">
      <c r="A195" s="7" t="s">
        <v>19</v>
      </c>
      <c r="B195" s="21">
        <v>198</v>
      </c>
      <c r="C195" s="15">
        <v>40640256</v>
      </c>
      <c r="D195" s="17">
        <v>41199</v>
      </c>
      <c r="E195" s="34" t="s">
        <v>45</v>
      </c>
      <c r="F195" s="32">
        <v>12</v>
      </c>
      <c r="G195" s="31">
        <v>466.10169491525426</v>
      </c>
      <c r="H195" s="34" t="s">
        <v>52</v>
      </c>
    </row>
    <row r="196" spans="1:8" s="6" customFormat="1" ht="15.75" customHeight="1">
      <c r="A196" s="7" t="s">
        <v>19</v>
      </c>
      <c r="B196" s="21">
        <v>199</v>
      </c>
      <c r="C196" s="15">
        <v>40640260</v>
      </c>
      <c r="D196" s="17">
        <v>41200</v>
      </c>
      <c r="E196" s="34" t="s">
        <v>45</v>
      </c>
      <c r="F196" s="32">
        <v>12</v>
      </c>
      <c r="G196" s="31">
        <v>466.10169491525426</v>
      </c>
      <c r="H196" s="34" t="s">
        <v>22</v>
      </c>
    </row>
    <row r="197" spans="1:8" s="6" customFormat="1" ht="15.75" customHeight="1">
      <c r="A197" s="7" t="s">
        <v>19</v>
      </c>
      <c r="B197" s="21">
        <v>200</v>
      </c>
      <c r="C197" s="15">
        <v>40640265</v>
      </c>
      <c r="D197" s="17">
        <v>41200</v>
      </c>
      <c r="E197" s="34" t="s">
        <v>45</v>
      </c>
      <c r="F197" s="32">
        <v>12</v>
      </c>
      <c r="G197" s="31">
        <v>466.10169491525426</v>
      </c>
      <c r="H197" s="34" t="s">
        <v>22</v>
      </c>
    </row>
    <row r="198" spans="1:8" s="6" customFormat="1" ht="15.75" customHeight="1">
      <c r="A198" s="7" t="s">
        <v>19</v>
      </c>
      <c r="B198" s="21">
        <v>201</v>
      </c>
      <c r="C198" s="15">
        <v>40634829</v>
      </c>
      <c r="D198" s="17">
        <v>41190</v>
      </c>
      <c r="E198" s="34" t="s">
        <v>270</v>
      </c>
      <c r="F198" s="32">
        <v>3</v>
      </c>
      <c r="G198" s="31">
        <v>9633.957627118645</v>
      </c>
      <c r="H198" s="34" t="s">
        <v>274</v>
      </c>
    </row>
    <row r="199" spans="1:8" s="6" customFormat="1" ht="15.75" customHeight="1">
      <c r="A199" s="7" t="s">
        <v>19</v>
      </c>
      <c r="B199" s="21">
        <v>202</v>
      </c>
      <c r="C199" s="15">
        <v>40640326</v>
      </c>
      <c r="D199" s="33">
        <v>41207</v>
      </c>
      <c r="E199" s="34" t="s">
        <v>45</v>
      </c>
      <c r="F199" s="32">
        <v>15</v>
      </c>
      <c r="G199" s="31">
        <v>466.10169491525426</v>
      </c>
      <c r="H199" s="34" t="s">
        <v>22</v>
      </c>
    </row>
    <row r="200" spans="1:8" s="6" customFormat="1" ht="15.75" customHeight="1">
      <c r="A200" s="7" t="s">
        <v>19</v>
      </c>
      <c r="B200" s="21">
        <v>203</v>
      </c>
      <c r="C200" s="15">
        <v>40640334</v>
      </c>
      <c r="D200" s="33">
        <v>41201</v>
      </c>
      <c r="E200" s="34" t="s">
        <v>45</v>
      </c>
      <c r="F200" s="32">
        <v>2.8</v>
      </c>
      <c r="G200" s="31">
        <v>466.10169491525426</v>
      </c>
      <c r="H200" s="34" t="s">
        <v>274</v>
      </c>
    </row>
    <row r="201" spans="1:8" s="6" customFormat="1" ht="15.75" customHeight="1">
      <c r="A201" s="7" t="s">
        <v>19</v>
      </c>
      <c r="B201" s="21">
        <v>204</v>
      </c>
      <c r="C201" s="15">
        <v>40639651</v>
      </c>
      <c r="D201" s="33">
        <v>41198</v>
      </c>
      <c r="E201" s="34" t="s">
        <v>45</v>
      </c>
      <c r="F201" s="32">
        <v>15</v>
      </c>
      <c r="G201" s="31">
        <v>466.10169491525426</v>
      </c>
      <c r="H201" s="34" t="s">
        <v>274</v>
      </c>
    </row>
    <row r="202" spans="1:8" s="6" customFormat="1" ht="15.75" customHeight="1">
      <c r="A202" s="7" t="s">
        <v>19</v>
      </c>
      <c r="B202" s="21">
        <v>205</v>
      </c>
      <c r="C202" s="15">
        <v>40639672</v>
      </c>
      <c r="D202" s="33">
        <v>41206</v>
      </c>
      <c r="E202" s="34" t="s">
        <v>45</v>
      </c>
      <c r="F202" s="32">
        <v>15</v>
      </c>
      <c r="G202" s="31">
        <v>466.10169491525426</v>
      </c>
      <c r="H202" s="34" t="s">
        <v>52</v>
      </c>
    </row>
    <row r="203" spans="1:8" s="6" customFormat="1" ht="15.75" customHeight="1">
      <c r="A203" s="7" t="s">
        <v>19</v>
      </c>
      <c r="B203" s="21">
        <v>206</v>
      </c>
      <c r="C203" s="15">
        <v>40639680</v>
      </c>
      <c r="D203" s="33">
        <v>41206</v>
      </c>
      <c r="E203" s="34" t="s">
        <v>45</v>
      </c>
      <c r="F203" s="32">
        <v>1.3</v>
      </c>
      <c r="G203" s="31">
        <v>466.10169491525426</v>
      </c>
      <c r="H203" s="34" t="s">
        <v>172</v>
      </c>
    </row>
    <row r="204" spans="1:8" s="6" customFormat="1" ht="15.75" customHeight="1">
      <c r="A204" s="7" t="s">
        <v>19</v>
      </c>
      <c r="B204" s="21">
        <v>207</v>
      </c>
      <c r="C204" s="15">
        <v>40639688</v>
      </c>
      <c r="D204" s="17">
        <v>41198</v>
      </c>
      <c r="E204" s="34" t="s">
        <v>45</v>
      </c>
      <c r="F204" s="32">
        <v>12</v>
      </c>
      <c r="G204" s="31">
        <v>466.10169491525426</v>
      </c>
      <c r="H204" s="34" t="s">
        <v>38</v>
      </c>
    </row>
    <row r="205" spans="1:8" s="6" customFormat="1" ht="15.75" customHeight="1">
      <c r="A205" s="7" t="s">
        <v>19</v>
      </c>
      <c r="B205" s="21">
        <v>208</v>
      </c>
      <c r="C205" s="15">
        <v>40639700</v>
      </c>
      <c r="D205" s="33">
        <v>41207</v>
      </c>
      <c r="E205" s="34" t="s">
        <v>45</v>
      </c>
      <c r="F205" s="32">
        <v>1.3</v>
      </c>
      <c r="G205" s="31">
        <v>466.10169491525426</v>
      </c>
      <c r="H205" s="34" t="s">
        <v>20</v>
      </c>
    </row>
    <row r="206" spans="1:8" s="6" customFormat="1" ht="15.75" customHeight="1">
      <c r="A206" s="7" t="s">
        <v>19</v>
      </c>
      <c r="B206" s="21">
        <v>209</v>
      </c>
      <c r="C206" s="15">
        <v>40639703</v>
      </c>
      <c r="D206" s="17">
        <v>41199</v>
      </c>
      <c r="E206" s="34" t="s">
        <v>45</v>
      </c>
      <c r="F206" s="32">
        <v>1.3</v>
      </c>
      <c r="G206" s="31">
        <v>466.10169491525426</v>
      </c>
      <c r="H206" s="34" t="s">
        <v>20</v>
      </c>
    </row>
    <row r="207" spans="1:8" s="6" customFormat="1" ht="15.75" customHeight="1">
      <c r="A207" s="7" t="s">
        <v>19</v>
      </c>
      <c r="B207" s="21">
        <v>210</v>
      </c>
      <c r="C207" s="15">
        <v>40639716</v>
      </c>
      <c r="D207" s="17">
        <v>41199</v>
      </c>
      <c r="E207" s="34" t="s">
        <v>45</v>
      </c>
      <c r="F207" s="32">
        <v>6.3</v>
      </c>
      <c r="G207" s="31">
        <v>466.10169491525426</v>
      </c>
      <c r="H207" s="34" t="s">
        <v>38</v>
      </c>
    </row>
    <row r="208" spans="1:8" s="6" customFormat="1" ht="15.75">
      <c r="A208" s="7" t="s">
        <v>19</v>
      </c>
      <c r="B208" s="21">
        <v>211</v>
      </c>
      <c r="C208" s="15">
        <v>40640269</v>
      </c>
      <c r="D208" s="33">
        <v>41212</v>
      </c>
      <c r="E208" s="34" t="s">
        <v>45</v>
      </c>
      <c r="F208" s="32">
        <v>2.8</v>
      </c>
      <c r="G208" s="31">
        <v>466.10169491525426</v>
      </c>
      <c r="H208" s="34" t="s">
        <v>309</v>
      </c>
    </row>
    <row r="209" spans="1:8" s="6" customFormat="1" ht="15.75">
      <c r="A209" s="7" t="s">
        <v>19</v>
      </c>
      <c r="B209" s="21">
        <v>212</v>
      </c>
      <c r="C209" s="32">
        <v>40640350</v>
      </c>
      <c r="D209" s="33">
        <v>41204</v>
      </c>
      <c r="E209" s="34" t="s">
        <v>45</v>
      </c>
      <c r="F209" s="32">
        <v>2.8</v>
      </c>
      <c r="G209" s="31">
        <v>466.10169491525426</v>
      </c>
      <c r="H209" s="34" t="s">
        <v>35</v>
      </c>
    </row>
    <row r="210" spans="1:8" s="6" customFormat="1" ht="15.75">
      <c r="A210" s="7" t="s">
        <v>19</v>
      </c>
      <c r="B210" s="21">
        <v>213</v>
      </c>
      <c r="C210" s="15">
        <v>40639642</v>
      </c>
      <c r="D210" s="17">
        <v>41206</v>
      </c>
      <c r="E210" s="34" t="s">
        <v>45</v>
      </c>
      <c r="F210" s="32">
        <v>12</v>
      </c>
      <c r="G210" s="31">
        <v>466.10169491525426</v>
      </c>
      <c r="H210" s="34" t="s">
        <v>48</v>
      </c>
    </row>
    <row r="211" spans="1:8" s="6" customFormat="1" ht="15.75">
      <c r="A211" s="7" t="s">
        <v>19</v>
      </c>
      <c r="B211" s="21">
        <v>214</v>
      </c>
      <c r="C211" s="15">
        <v>40639729</v>
      </c>
      <c r="D211" s="17">
        <v>41201</v>
      </c>
      <c r="E211" s="34" t="s">
        <v>45</v>
      </c>
      <c r="F211" s="32">
        <v>15</v>
      </c>
      <c r="G211" s="31">
        <v>466.10169491525426</v>
      </c>
      <c r="H211" s="34" t="s">
        <v>274</v>
      </c>
    </row>
    <row r="212" spans="1:8" s="6" customFormat="1" ht="15.75">
      <c r="A212" s="7" t="s">
        <v>19</v>
      </c>
      <c r="B212" s="21">
        <v>215</v>
      </c>
      <c r="C212" s="32">
        <v>40639748</v>
      </c>
      <c r="D212" s="17">
        <v>41212</v>
      </c>
      <c r="E212" s="34" t="s">
        <v>45</v>
      </c>
      <c r="F212" s="32">
        <v>10</v>
      </c>
      <c r="G212" s="31">
        <v>466.10169491525426</v>
      </c>
      <c r="H212" s="34" t="s">
        <v>109</v>
      </c>
    </row>
    <row r="213" spans="1:8" s="6" customFormat="1" ht="15.75">
      <c r="A213" s="7" t="s">
        <v>19</v>
      </c>
      <c r="B213" s="21">
        <v>216</v>
      </c>
      <c r="C213" s="15">
        <v>40639734</v>
      </c>
      <c r="D213" s="17">
        <v>41201</v>
      </c>
      <c r="E213" s="34" t="s">
        <v>45</v>
      </c>
      <c r="F213" s="32">
        <v>15</v>
      </c>
      <c r="G213" s="31">
        <v>466.10169491525426</v>
      </c>
      <c r="H213" s="34" t="s">
        <v>274</v>
      </c>
    </row>
    <row r="214" spans="1:8" s="6" customFormat="1" ht="15.75">
      <c r="A214" s="7" t="s">
        <v>19</v>
      </c>
      <c r="B214" s="21">
        <v>217</v>
      </c>
      <c r="C214" s="32">
        <v>40639740</v>
      </c>
      <c r="D214" s="17">
        <v>41212</v>
      </c>
      <c r="E214" s="34" t="s">
        <v>45</v>
      </c>
      <c r="F214" s="32">
        <v>15</v>
      </c>
      <c r="G214" s="31">
        <v>466.10169491525426</v>
      </c>
      <c r="H214" s="34" t="s">
        <v>101</v>
      </c>
    </row>
    <row r="215" spans="1:8" s="6" customFormat="1" ht="15.75">
      <c r="A215" s="7" t="s">
        <v>19</v>
      </c>
      <c r="B215" s="21">
        <v>218</v>
      </c>
      <c r="C215" s="32">
        <v>40639766</v>
      </c>
      <c r="D215" s="33">
        <v>41204</v>
      </c>
      <c r="E215" s="34" t="s">
        <v>45</v>
      </c>
      <c r="F215" s="32">
        <v>15</v>
      </c>
      <c r="G215" s="31">
        <v>466.10169491525426</v>
      </c>
      <c r="H215" s="34" t="s">
        <v>54</v>
      </c>
    </row>
    <row r="216" spans="1:8" s="6" customFormat="1" ht="15.75">
      <c r="A216" s="7" t="s">
        <v>19</v>
      </c>
      <c r="B216" s="21">
        <v>219</v>
      </c>
      <c r="C216" s="15">
        <v>40639760</v>
      </c>
      <c r="D216" s="17">
        <v>41201</v>
      </c>
      <c r="E216" s="34" t="s">
        <v>45</v>
      </c>
      <c r="F216" s="32">
        <v>15</v>
      </c>
      <c r="G216" s="31">
        <v>466.10169491525426</v>
      </c>
      <c r="H216" s="34" t="s">
        <v>54</v>
      </c>
    </row>
    <row r="217" spans="1:8" s="6" customFormat="1" ht="15.75">
      <c r="A217" s="7" t="s">
        <v>19</v>
      </c>
      <c r="B217" s="21">
        <v>220</v>
      </c>
      <c r="C217" s="15">
        <v>40639076</v>
      </c>
      <c r="D217" s="17">
        <v>41201</v>
      </c>
      <c r="E217" s="34" t="s">
        <v>45</v>
      </c>
      <c r="F217" s="32">
        <v>1.3</v>
      </c>
      <c r="G217" s="31">
        <v>466.10169491525426</v>
      </c>
      <c r="H217" s="34" t="s">
        <v>35</v>
      </c>
    </row>
    <row r="218" spans="1:8" s="6" customFormat="1" ht="15.75">
      <c r="A218" s="7" t="s">
        <v>19</v>
      </c>
      <c r="B218" s="21">
        <v>221</v>
      </c>
      <c r="C218" s="15">
        <v>40639063</v>
      </c>
      <c r="D218" s="33">
        <v>41207</v>
      </c>
      <c r="E218" s="34" t="s">
        <v>45</v>
      </c>
      <c r="F218" s="32">
        <v>12</v>
      </c>
      <c r="G218" s="31">
        <v>466.10169491525426</v>
      </c>
      <c r="H218" s="34" t="s">
        <v>309</v>
      </c>
    </row>
    <row r="219" spans="1:8" s="6" customFormat="1" ht="15.75">
      <c r="A219" s="7" t="s">
        <v>19</v>
      </c>
      <c r="B219" s="21">
        <v>222</v>
      </c>
      <c r="C219" s="32">
        <v>40639230</v>
      </c>
      <c r="D219" s="33">
        <v>41207</v>
      </c>
      <c r="E219" s="34" t="s">
        <v>45</v>
      </c>
      <c r="F219" s="32">
        <v>1.3</v>
      </c>
      <c r="G219" s="31">
        <v>466.10169491525426</v>
      </c>
      <c r="H219" s="34" t="s">
        <v>22</v>
      </c>
    </row>
    <row r="220" spans="1:8" s="6" customFormat="1" ht="15.75">
      <c r="A220" s="7" t="s">
        <v>19</v>
      </c>
      <c r="B220" s="21">
        <v>223</v>
      </c>
      <c r="C220" s="32">
        <v>40639787</v>
      </c>
      <c r="D220" s="33">
        <v>41206</v>
      </c>
      <c r="E220" s="34" t="s">
        <v>45</v>
      </c>
      <c r="F220" s="32">
        <v>6.3</v>
      </c>
      <c r="G220" s="31">
        <v>466.10169491525426</v>
      </c>
      <c r="H220" s="34" t="s">
        <v>38</v>
      </c>
    </row>
    <row r="221" spans="1:8" s="6" customFormat="1" ht="15.75">
      <c r="A221" s="7" t="s">
        <v>19</v>
      </c>
      <c r="B221" s="21">
        <v>224</v>
      </c>
      <c r="C221" s="32">
        <v>40639205</v>
      </c>
      <c r="D221" s="33">
        <v>41207</v>
      </c>
      <c r="E221" s="34" t="s">
        <v>45</v>
      </c>
      <c r="F221" s="32">
        <v>12</v>
      </c>
      <c r="G221" s="31">
        <v>466.10169491525426</v>
      </c>
      <c r="H221" s="34" t="s">
        <v>56</v>
      </c>
    </row>
    <row r="222" spans="1:8" s="6" customFormat="1" ht="15.75">
      <c r="A222" s="7" t="s">
        <v>19</v>
      </c>
      <c r="B222" s="21">
        <v>225</v>
      </c>
      <c r="C222" s="15">
        <v>40639795</v>
      </c>
      <c r="D222" s="33">
        <v>41206</v>
      </c>
      <c r="E222" s="34" t="s">
        <v>45</v>
      </c>
      <c r="F222" s="32">
        <v>6.3</v>
      </c>
      <c r="G222" s="31">
        <v>466.10169491525426</v>
      </c>
      <c r="H222" s="34" t="s">
        <v>274</v>
      </c>
    </row>
    <row r="223" spans="1:8" s="6" customFormat="1" ht="15.75">
      <c r="A223" s="7" t="s">
        <v>19</v>
      </c>
      <c r="B223" s="21">
        <v>227</v>
      </c>
      <c r="C223" s="15">
        <v>40639203</v>
      </c>
      <c r="D223" s="33">
        <v>41207</v>
      </c>
      <c r="E223" s="34" t="s">
        <v>45</v>
      </c>
      <c r="F223" s="32">
        <v>1.3</v>
      </c>
      <c r="G223" s="31">
        <v>466.10169491525426</v>
      </c>
      <c r="H223" s="34" t="s">
        <v>309</v>
      </c>
    </row>
    <row r="224" spans="1:8" s="6" customFormat="1" ht="15.75">
      <c r="A224" s="7" t="s">
        <v>19</v>
      </c>
      <c r="B224" s="21">
        <v>228</v>
      </c>
      <c r="C224" s="15">
        <v>40639184</v>
      </c>
      <c r="D224" s="33">
        <v>41207</v>
      </c>
      <c r="E224" s="34" t="s">
        <v>45</v>
      </c>
      <c r="F224" s="32">
        <v>12</v>
      </c>
      <c r="G224" s="31">
        <v>466.10169491525426</v>
      </c>
      <c r="H224" s="34" t="s">
        <v>22</v>
      </c>
    </row>
    <row r="225" spans="1:8" s="6" customFormat="1" ht="15.75">
      <c r="A225" s="7" t="s">
        <v>19</v>
      </c>
      <c r="B225" s="21">
        <v>229</v>
      </c>
      <c r="C225" s="15">
        <v>40639072</v>
      </c>
      <c r="D225" s="33">
        <v>41207</v>
      </c>
      <c r="E225" s="34" t="s">
        <v>45</v>
      </c>
      <c r="F225" s="32">
        <v>12</v>
      </c>
      <c r="G225" s="31">
        <v>466.10169491525426</v>
      </c>
      <c r="H225" s="34" t="s">
        <v>309</v>
      </c>
    </row>
    <row r="226" spans="1:8" s="6" customFormat="1" ht="15.75">
      <c r="A226" s="7" t="s">
        <v>19</v>
      </c>
      <c r="B226" s="21">
        <v>230</v>
      </c>
      <c r="C226" s="32">
        <v>40639489</v>
      </c>
      <c r="D226" s="17">
        <v>41207</v>
      </c>
      <c r="E226" s="34" t="s">
        <v>45</v>
      </c>
      <c r="F226" s="32">
        <v>2.8</v>
      </c>
      <c r="G226" s="31">
        <v>466.10169491525426</v>
      </c>
      <c r="H226" s="34" t="s">
        <v>35</v>
      </c>
    </row>
    <row r="227" spans="1:8" s="6" customFormat="1" ht="15.75">
      <c r="A227" s="7" t="s">
        <v>19</v>
      </c>
      <c r="B227" s="21">
        <v>231</v>
      </c>
      <c r="C227" s="15">
        <v>40639493</v>
      </c>
      <c r="D227" s="33">
        <v>41208</v>
      </c>
      <c r="E227" s="34" t="s">
        <v>45</v>
      </c>
      <c r="F227" s="32">
        <v>12</v>
      </c>
      <c r="G227" s="31">
        <v>466.10169491525426</v>
      </c>
      <c r="H227" s="34" t="s">
        <v>38</v>
      </c>
    </row>
    <row r="228" spans="1:8" s="6" customFormat="1" ht="15.75">
      <c r="A228" s="7" t="s">
        <v>19</v>
      </c>
      <c r="B228" s="21">
        <v>232</v>
      </c>
      <c r="C228" s="15">
        <v>40639495</v>
      </c>
      <c r="D228" s="33">
        <v>41207</v>
      </c>
      <c r="E228" s="34" t="s">
        <v>45</v>
      </c>
      <c r="F228" s="32">
        <v>1.3</v>
      </c>
      <c r="G228" s="31">
        <v>466.10169491525426</v>
      </c>
      <c r="H228" s="34" t="s">
        <v>22</v>
      </c>
    </row>
    <row r="229" spans="1:8" s="6" customFormat="1" ht="15.75">
      <c r="A229" s="7" t="s">
        <v>19</v>
      </c>
      <c r="B229" s="21">
        <v>233</v>
      </c>
      <c r="C229" s="32">
        <v>40639533</v>
      </c>
      <c r="D229" s="17">
        <v>41207</v>
      </c>
      <c r="E229" s="34" t="s">
        <v>45</v>
      </c>
      <c r="F229" s="32">
        <v>1.3</v>
      </c>
      <c r="G229" s="31">
        <v>466.10169491525426</v>
      </c>
      <c r="H229" s="34" t="s">
        <v>22</v>
      </c>
    </row>
    <row r="230" spans="1:8" s="6" customFormat="1" ht="15.75">
      <c r="A230" s="7" t="s">
        <v>19</v>
      </c>
      <c r="B230" s="21">
        <v>234</v>
      </c>
      <c r="C230" s="15">
        <v>40639545</v>
      </c>
      <c r="D230" s="33">
        <v>41207</v>
      </c>
      <c r="E230" s="34" t="s">
        <v>45</v>
      </c>
      <c r="F230" s="32">
        <v>12</v>
      </c>
      <c r="G230" s="31">
        <v>466.10169491525426</v>
      </c>
      <c r="H230" s="34" t="s">
        <v>38</v>
      </c>
    </row>
    <row r="231" spans="1:8" s="6" customFormat="1" ht="15.75">
      <c r="A231" s="7" t="s">
        <v>19</v>
      </c>
      <c r="B231" s="21">
        <v>236</v>
      </c>
      <c r="C231" s="15">
        <v>40639574</v>
      </c>
      <c r="D231" s="33">
        <v>41207</v>
      </c>
      <c r="E231" s="34" t="s">
        <v>45</v>
      </c>
      <c r="F231" s="32">
        <v>1.3</v>
      </c>
      <c r="G231" s="31">
        <v>466.10169491525426</v>
      </c>
      <c r="H231" s="34" t="s">
        <v>309</v>
      </c>
    </row>
    <row r="232" spans="1:8" s="6" customFormat="1" ht="15.75">
      <c r="A232" s="7" t="s">
        <v>19</v>
      </c>
      <c r="B232" s="21">
        <v>237</v>
      </c>
      <c r="C232" s="15">
        <v>40639592</v>
      </c>
      <c r="D232" s="33">
        <v>41207</v>
      </c>
      <c r="E232" s="34" t="s">
        <v>45</v>
      </c>
      <c r="F232" s="32">
        <v>15</v>
      </c>
      <c r="G232" s="31">
        <v>466.10169491525426</v>
      </c>
      <c r="H232" s="34" t="s">
        <v>309</v>
      </c>
    </row>
    <row r="233" spans="1:8" s="6" customFormat="1" ht="15.75">
      <c r="A233" s="7" t="s">
        <v>19</v>
      </c>
      <c r="B233" s="21">
        <v>238</v>
      </c>
      <c r="C233" s="32">
        <v>40639620</v>
      </c>
      <c r="D233" s="33">
        <v>41207</v>
      </c>
      <c r="E233" s="34" t="s">
        <v>45</v>
      </c>
      <c r="F233" s="32">
        <v>1.3</v>
      </c>
      <c r="G233" s="31">
        <v>466.10169491525426</v>
      </c>
      <c r="H233" s="34" t="s">
        <v>54</v>
      </c>
    </row>
    <row r="234" spans="1:8" s="6" customFormat="1" ht="15.75">
      <c r="A234" s="7" t="s">
        <v>19</v>
      </c>
      <c r="B234" s="21">
        <v>239</v>
      </c>
      <c r="C234" s="32">
        <v>40639623</v>
      </c>
      <c r="D234" s="33">
        <v>41207</v>
      </c>
      <c r="E234" s="34" t="s">
        <v>45</v>
      </c>
      <c r="F234" s="32">
        <v>1.3</v>
      </c>
      <c r="G234" s="31">
        <v>466.10169491525426</v>
      </c>
      <c r="H234" s="34" t="s">
        <v>52</v>
      </c>
    </row>
    <row r="235" spans="1:8" s="6" customFormat="1" ht="15.75">
      <c r="A235" s="7" t="s">
        <v>19</v>
      </c>
      <c r="B235" s="21">
        <v>240</v>
      </c>
      <c r="C235" s="15">
        <v>40639627</v>
      </c>
      <c r="D235" s="17">
        <v>41208</v>
      </c>
      <c r="E235" s="34" t="s">
        <v>270</v>
      </c>
      <c r="F235" s="32">
        <v>1.3</v>
      </c>
      <c r="G235" s="31">
        <v>4174.720338983051</v>
      </c>
      <c r="H235" s="34" t="s">
        <v>31</v>
      </c>
    </row>
    <row r="236" spans="1:8" s="6" customFormat="1" ht="15.75">
      <c r="A236" s="7" t="s">
        <v>19</v>
      </c>
      <c r="B236" s="21">
        <v>241</v>
      </c>
      <c r="C236" s="15">
        <v>40639637</v>
      </c>
      <c r="D236" s="33">
        <v>41210</v>
      </c>
      <c r="E236" s="34" t="s">
        <v>45</v>
      </c>
      <c r="F236" s="32">
        <v>12</v>
      </c>
      <c r="G236" s="31">
        <v>466.10169491525426</v>
      </c>
      <c r="H236" s="34" t="s">
        <v>22</v>
      </c>
    </row>
    <row r="237" spans="1:8" s="6" customFormat="1" ht="15.75">
      <c r="A237" s="7" t="s">
        <v>19</v>
      </c>
      <c r="B237" s="21">
        <v>242</v>
      </c>
      <c r="C237" s="15">
        <v>40645132</v>
      </c>
      <c r="D237" s="33">
        <v>41213</v>
      </c>
      <c r="E237" s="34" t="s">
        <v>45</v>
      </c>
      <c r="F237" s="32">
        <v>2.8</v>
      </c>
      <c r="G237" s="31">
        <v>466.10169491525426</v>
      </c>
      <c r="H237" s="34" t="s">
        <v>46</v>
      </c>
    </row>
    <row r="238" spans="1:8" s="6" customFormat="1" ht="15.75">
      <c r="A238" s="7" t="s">
        <v>19</v>
      </c>
      <c r="B238" s="21">
        <v>243</v>
      </c>
      <c r="C238" s="14">
        <v>40646115</v>
      </c>
      <c r="D238" s="33">
        <v>41213</v>
      </c>
      <c r="E238" s="34" t="s">
        <v>45</v>
      </c>
      <c r="F238" s="32">
        <v>15</v>
      </c>
      <c r="G238" s="31">
        <v>466.10169491525426</v>
      </c>
      <c r="H238" s="34" t="s">
        <v>21</v>
      </c>
    </row>
    <row r="239" spans="1:8" s="6" customFormat="1" ht="15.75">
      <c r="A239" s="7" t="s">
        <v>19</v>
      </c>
      <c r="B239" s="21">
        <v>244</v>
      </c>
      <c r="C239" s="14">
        <v>40645423</v>
      </c>
      <c r="D239" s="33">
        <v>41208</v>
      </c>
      <c r="E239" s="34" t="s">
        <v>45</v>
      </c>
      <c r="F239" s="32">
        <v>15</v>
      </c>
      <c r="G239" s="31">
        <v>466.10169491525426</v>
      </c>
      <c r="H239" s="34" t="s">
        <v>20</v>
      </c>
    </row>
    <row r="240" spans="1:8" s="6" customFormat="1" ht="15.75">
      <c r="A240" s="7" t="s">
        <v>19</v>
      </c>
      <c r="B240" s="21">
        <v>245</v>
      </c>
      <c r="C240" s="14">
        <v>40646147</v>
      </c>
      <c r="D240" s="33">
        <v>41213</v>
      </c>
      <c r="E240" s="34" t="s">
        <v>45</v>
      </c>
      <c r="F240" s="32">
        <v>6.3</v>
      </c>
      <c r="G240" s="31">
        <v>466.10169491525426</v>
      </c>
      <c r="H240" s="34" t="s">
        <v>274</v>
      </c>
    </row>
    <row r="241" spans="1:8" s="6" customFormat="1" ht="15.75">
      <c r="A241" s="7" t="s">
        <v>19</v>
      </c>
      <c r="B241" s="21">
        <v>246</v>
      </c>
      <c r="C241" s="14">
        <v>40646184</v>
      </c>
      <c r="D241" s="33">
        <v>41207</v>
      </c>
      <c r="E241" s="34" t="s">
        <v>45</v>
      </c>
      <c r="F241" s="32">
        <v>6.3</v>
      </c>
      <c r="G241" s="31">
        <v>466.10169491525426</v>
      </c>
      <c r="H241" s="34" t="s">
        <v>38</v>
      </c>
    </row>
    <row r="242" spans="1:8" s="6" customFormat="1" ht="15.75">
      <c r="A242" s="7" t="s">
        <v>19</v>
      </c>
      <c r="B242" s="21">
        <v>247</v>
      </c>
      <c r="C242" s="14">
        <v>40646195</v>
      </c>
      <c r="D242" s="33">
        <v>41207</v>
      </c>
      <c r="E242" s="34" t="s">
        <v>45</v>
      </c>
      <c r="F242" s="32">
        <v>6.3</v>
      </c>
      <c r="G242" s="31">
        <v>466.10169491525426</v>
      </c>
      <c r="H242" s="34" t="s">
        <v>38</v>
      </c>
    </row>
    <row r="243" spans="1:8" s="6" customFormat="1" ht="15.75">
      <c r="A243" s="7" t="s">
        <v>19</v>
      </c>
      <c r="B243" s="21">
        <v>248</v>
      </c>
      <c r="C243" s="14">
        <v>40646212</v>
      </c>
      <c r="D243" s="33">
        <v>41207</v>
      </c>
      <c r="E243" s="34" t="s">
        <v>45</v>
      </c>
      <c r="F243" s="32">
        <v>15</v>
      </c>
      <c r="G243" s="31">
        <v>466.10169491525426</v>
      </c>
      <c r="H243" s="34" t="s">
        <v>309</v>
      </c>
    </row>
    <row r="244" spans="1:8" s="6" customFormat="1" ht="15.75">
      <c r="A244" s="7" t="s">
        <v>19</v>
      </c>
      <c r="B244" s="21">
        <v>249</v>
      </c>
      <c r="C244" s="32">
        <v>40646076</v>
      </c>
      <c r="D244" s="33">
        <v>41204</v>
      </c>
      <c r="E244" s="34" t="s">
        <v>45</v>
      </c>
      <c r="F244" s="32">
        <v>12</v>
      </c>
      <c r="G244" s="31">
        <v>466.10169491525426</v>
      </c>
      <c r="H244" s="34" t="s">
        <v>48</v>
      </c>
    </row>
    <row r="245" spans="1:8" s="6" customFormat="1" ht="15.75">
      <c r="A245" s="7" t="s">
        <v>19</v>
      </c>
      <c r="B245" s="21">
        <v>250</v>
      </c>
      <c r="C245" s="15">
        <v>40646655</v>
      </c>
      <c r="D245" s="17">
        <v>41199</v>
      </c>
      <c r="E245" s="34" t="s">
        <v>45</v>
      </c>
      <c r="F245" s="32">
        <v>45</v>
      </c>
      <c r="G245" s="31">
        <v>3744.8983050847455</v>
      </c>
      <c r="H245" s="34" t="s">
        <v>274</v>
      </c>
    </row>
    <row r="246" spans="1:8" s="6" customFormat="1" ht="15.75">
      <c r="A246" s="7" t="s">
        <v>19</v>
      </c>
      <c r="B246" s="21">
        <v>251</v>
      </c>
      <c r="C246" s="15">
        <v>40644853</v>
      </c>
      <c r="D246" s="17">
        <v>41199</v>
      </c>
      <c r="E246" s="34" t="s">
        <v>45</v>
      </c>
      <c r="F246" s="32">
        <v>15</v>
      </c>
      <c r="G246" s="31">
        <v>466.10169491525426</v>
      </c>
      <c r="H246" s="34" t="s">
        <v>31</v>
      </c>
    </row>
    <row r="247" spans="1:8" s="6" customFormat="1" ht="15.75">
      <c r="A247" s="7" t="s">
        <v>19</v>
      </c>
      <c r="B247" s="21">
        <v>252</v>
      </c>
      <c r="C247" s="32">
        <v>40643782</v>
      </c>
      <c r="D247" s="33">
        <v>41207</v>
      </c>
      <c r="E247" s="34" t="s">
        <v>45</v>
      </c>
      <c r="F247" s="32">
        <v>1.3</v>
      </c>
      <c r="G247" s="31">
        <v>466.10169491525426</v>
      </c>
      <c r="H247" s="34" t="s">
        <v>157</v>
      </c>
    </row>
    <row r="248" spans="1:8" s="6" customFormat="1" ht="15.75">
      <c r="A248" s="7" t="s">
        <v>19</v>
      </c>
      <c r="B248" s="21">
        <v>253</v>
      </c>
      <c r="C248" s="32">
        <v>40644795</v>
      </c>
      <c r="D248" s="33">
        <v>41208</v>
      </c>
      <c r="E248" s="34" t="s">
        <v>45</v>
      </c>
      <c r="F248" s="32">
        <v>1.3</v>
      </c>
      <c r="G248" s="31">
        <v>466.10169491525426</v>
      </c>
      <c r="H248" s="34" t="s">
        <v>157</v>
      </c>
    </row>
    <row r="249" spans="1:8" s="6" customFormat="1" ht="15.75">
      <c r="A249" s="7" t="s">
        <v>19</v>
      </c>
      <c r="B249" s="21">
        <v>254</v>
      </c>
      <c r="C249" s="12">
        <v>40646038</v>
      </c>
      <c r="D249" s="17">
        <v>41204</v>
      </c>
      <c r="E249" s="34" t="s">
        <v>45</v>
      </c>
      <c r="F249" s="32">
        <v>6.3</v>
      </c>
      <c r="G249" s="31">
        <v>466.10169491525426</v>
      </c>
      <c r="H249" s="34" t="s">
        <v>54</v>
      </c>
    </row>
    <row r="250" spans="1:8" s="6" customFormat="1" ht="15.75">
      <c r="A250" s="7" t="s">
        <v>19</v>
      </c>
      <c r="B250" s="21">
        <v>255</v>
      </c>
      <c r="C250" s="12">
        <v>40646071</v>
      </c>
      <c r="D250" s="17">
        <v>41204</v>
      </c>
      <c r="E250" s="34" t="s">
        <v>45</v>
      </c>
      <c r="F250" s="32">
        <v>6.3</v>
      </c>
      <c r="G250" s="31">
        <v>466.10169491525426</v>
      </c>
      <c r="H250" s="34" t="s">
        <v>54</v>
      </c>
    </row>
    <row r="251" spans="1:8" s="6" customFormat="1" ht="15.75">
      <c r="A251" s="7" t="s">
        <v>19</v>
      </c>
      <c r="B251" s="21">
        <v>256</v>
      </c>
      <c r="C251" s="12">
        <v>40646040</v>
      </c>
      <c r="D251" s="17">
        <v>41204</v>
      </c>
      <c r="E251" s="34" t="s">
        <v>45</v>
      </c>
      <c r="F251" s="32">
        <v>6.3</v>
      </c>
      <c r="G251" s="31">
        <v>466.10169491525426</v>
      </c>
      <c r="H251" s="34" t="s">
        <v>54</v>
      </c>
    </row>
    <row r="252" spans="1:8" s="6" customFormat="1" ht="15.75">
      <c r="A252" s="7" t="s">
        <v>19</v>
      </c>
      <c r="B252" s="21">
        <v>257</v>
      </c>
      <c r="C252" s="12">
        <v>40646008</v>
      </c>
      <c r="D252" s="17">
        <v>41204</v>
      </c>
      <c r="E252" s="34" t="s">
        <v>45</v>
      </c>
      <c r="F252" s="32">
        <v>6.3</v>
      </c>
      <c r="G252" s="31">
        <v>466.10169491525426</v>
      </c>
      <c r="H252" s="34" t="s">
        <v>54</v>
      </c>
    </row>
    <row r="253" spans="1:8" s="6" customFormat="1" ht="15.75">
      <c r="A253" s="7" t="s">
        <v>19</v>
      </c>
      <c r="B253" s="21">
        <v>258</v>
      </c>
      <c r="C253" s="12">
        <v>40646052</v>
      </c>
      <c r="D253" s="17">
        <v>41204</v>
      </c>
      <c r="E253" s="34" t="s">
        <v>45</v>
      </c>
      <c r="F253" s="32">
        <v>6.3</v>
      </c>
      <c r="G253" s="31">
        <v>466.10169491525426</v>
      </c>
      <c r="H253" s="34" t="s">
        <v>54</v>
      </c>
    </row>
    <row r="254" spans="1:8" s="6" customFormat="1" ht="15.75">
      <c r="A254" s="7" t="s">
        <v>19</v>
      </c>
      <c r="B254" s="21">
        <v>259</v>
      </c>
      <c r="C254" s="32">
        <v>40646011</v>
      </c>
      <c r="D254" s="17">
        <v>41204</v>
      </c>
      <c r="E254" s="34" t="s">
        <v>45</v>
      </c>
      <c r="F254" s="32">
        <v>6.3</v>
      </c>
      <c r="G254" s="31">
        <v>466.10169491525426</v>
      </c>
      <c r="H254" s="34" t="s">
        <v>54</v>
      </c>
    </row>
    <row r="255" spans="1:8" s="6" customFormat="1" ht="15.75">
      <c r="A255" s="7" t="s">
        <v>19</v>
      </c>
      <c r="B255" s="21">
        <v>260</v>
      </c>
      <c r="C255" s="12">
        <v>40646098</v>
      </c>
      <c r="D255" s="17">
        <v>41204</v>
      </c>
      <c r="E255" s="34" t="s">
        <v>45</v>
      </c>
      <c r="F255" s="32">
        <v>6.3</v>
      </c>
      <c r="G255" s="31">
        <v>466.10169491525426</v>
      </c>
      <c r="H255" s="34" t="s">
        <v>54</v>
      </c>
    </row>
    <row r="256" spans="1:8" s="6" customFormat="1" ht="15.75">
      <c r="A256" s="7" t="s">
        <v>19</v>
      </c>
      <c r="B256" s="21">
        <v>261</v>
      </c>
      <c r="C256" s="12">
        <v>40646060</v>
      </c>
      <c r="D256" s="17">
        <v>41204</v>
      </c>
      <c r="E256" s="34" t="s">
        <v>45</v>
      </c>
      <c r="F256" s="32">
        <v>6.3</v>
      </c>
      <c r="G256" s="31">
        <v>466.10169491525426</v>
      </c>
      <c r="H256" s="34" t="s">
        <v>54</v>
      </c>
    </row>
    <row r="257" spans="1:8" s="6" customFormat="1" ht="15.75">
      <c r="A257" s="7" t="s">
        <v>19</v>
      </c>
      <c r="B257" s="21">
        <v>262</v>
      </c>
      <c r="C257" s="12">
        <v>40646014</v>
      </c>
      <c r="D257" s="17">
        <v>41204</v>
      </c>
      <c r="E257" s="34" t="s">
        <v>45</v>
      </c>
      <c r="F257" s="32">
        <v>6.3</v>
      </c>
      <c r="G257" s="31">
        <v>466.10169491525426</v>
      </c>
      <c r="H257" s="34" t="s">
        <v>54</v>
      </c>
    </row>
    <row r="258" spans="1:8" s="6" customFormat="1" ht="15.75">
      <c r="A258" s="7" t="s">
        <v>19</v>
      </c>
      <c r="B258" s="21">
        <v>263</v>
      </c>
      <c r="C258" s="12">
        <v>40646030</v>
      </c>
      <c r="D258" s="17">
        <v>41204</v>
      </c>
      <c r="E258" s="34" t="s">
        <v>45</v>
      </c>
      <c r="F258" s="32">
        <v>6.3</v>
      </c>
      <c r="G258" s="31">
        <v>466.10169491525426</v>
      </c>
      <c r="H258" s="34" t="s">
        <v>54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G87"/>
  <sheetViews>
    <sheetView zoomScalePageLayoutView="0" workbookViewId="0" topLeftCell="A1">
      <selection activeCell="F81" sqref="F81:F83"/>
    </sheetView>
  </sheetViews>
  <sheetFormatPr defaultColWidth="9.140625" defaultRowHeight="15"/>
  <cols>
    <col min="1" max="2" width="9.140625" style="26" customWidth="1"/>
    <col min="3" max="3" width="10.7109375" style="26" customWidth="1"/>
    <col min="4" max="4" width="9.140625" style="26" customWidth="1"/>
    <col min="5" max="5" width="6.28125" style="26" customWidth="1"/>
    <col min="6" max="6" width="7.421875" style="26" customWidth="1"/>
    <col min="7" max="7" width="40.421875" style="26" customWidth="1"/>
    <col min="8" max="16384" width="9.140625" style="26" customWidth="1"/>
  </cols>
  <sheetData>
    <row r="2" spans="3:7" ht="12.75">
      <c r="C2" s="22">
        <v>40475114</v>
      </c>
      <c r="D2" s="23">
        <v>40918</v>
      </c>
      <c r="E2" s="24">
        <v>0.23</v>
      </c>
      <c r="F2" s="24">
        <v>10</v>
      </c>
      <c r="G2" s="25" t="s">
        <v>213</v>
      </c>
    </row>
    <row r="3" spans="3:7" ht="12.75">
      <c r="C3" s="22">
        <v>40478927</v>
      </c>
      <c r="D3" s="23">
        <v>40925</v>
      </c>
      <c r="E3" s="24">
        <v>0.23</v>
      </c>
      <c r="F3" s="24">
        <v>10</v>
      </c>
      <c r="G3" s="25" t="s">
        <v>213</v>
      </c>
    </row>
    <row r="4" spans="3:7" ht="12.75">
      <c r="C4" s="22">
        <v>40483112</v>
      </c>
      <c r="D4" s="23">
        <v>40931</v>
      </c>
      <c r="E4" s="24">
        <v>0.23</v>
      </c>
      <c r="F4" s="24">
        <v>10</v>
      </c>
      <c r="G4" s="25" t="s">
        <v>213</v>
      </c>
    </row>
    <row r="5" spans="3:7" ht="12.75">
      <c r="C5" s="25">
        <v>40125136</v>
      </c>
      <c r="D5" s="27">
        <v>40310</v>
      </c>
      <c r="E5" s="25">
        <v>0.23</v>
      </c>
      <c r="F5" s="25">
        <v>15</v>
      </c>
      <c r="G5" s="25" t="s">
        <v>211</v>
      </c>
    </row>
    <row r="6" spans="3:7" ht="12.75">
      <c r="C6" s="25">
        <v>40145608</v>
      </c>
      <c r="D6" s="27">
        <v>40350</v>
      </c>
      <c r="E6" s="25">
        <v>0.23</v>
      </c>
      <c r="F6" s="25">
        <v>10</v>
      </c>
      <c r="G6" s="25" t="s">
        <v>211</v>
      </c>
    </row>
    <row r="7" spans="3:7" ht="12.75">
      <c r="C7" s="25">
        <v>40163823</v>
      </c>
      <c r="D7" s="27">
        <v>40400</v>
      </c>
      <c r="E7" s="25">
        <v>0.4</v>
      </c>
      <c r="F7" s="25">
        <v>15</v>
      </c>
      <c r="G7" s="25" t="s">
        <v>211</v>
      </c>
    </row>
    <row r="8" spans="3:7" ht="12.75">
      <c r="C8" s="22">
        <v>40217190</v>
      </c>
      <c r="D8" s="23">
        <v>40501</v>
      </c>
      <c r="E8" s="25">
        <v>0.23</v>
      </c>
      <c r="F8" s="25">
        <v>10</v>
      </c>
      <c r="G8" s="25" t="s">
        <v>211</v>
      </c>
    </row>
    <row r="9" spans="3:7" ht="12.75">
      <c r="C9" s="22">
        <v>40218057</v>
      </c>
      <c r="D9" s="23">
        <v>40501</v>
      </c>
      <c r="E9" s="25">
        <v>0.23</v>
      </c>
      <c r="F9" s="25">
        <v>8</v>
      </c>
      <c r="G9" s="25" t="s">
        <v>211</v>
      </c>
    </row>
    <row r="10" spans="3:7" ht="12.75">
      <c r="C10" s="25">
        <v>40218841</v>
      </c>
      <c r="D10" s="27">
        <v>40501</v>
      </c>
      <c r="E10" s="25">
        <v>0.23</v>
      </c>
      <c r="F10" s="25">
        <v>10</v>
      </c>
      <c r="G10" s="25" t="s">
        <v>211</v>
      </c>
    </row>
    <row r="11" spans="3:7" ht="12.75">
      <c r="C11" s="22">
        <v>40218829</v>
      </c>
      <c r="D11" s="23">
        <v>40507</v>
      </c>
      <c r="E11" s="25">
        <v>0.23</v>
      </c>
      <c r="F11" s="25">
        <v>10</v>
      </c>
      <c r="G11" s="25" t="s">
        <v>211</v>
      </c>
    </row>
    <row r="12" spans="3:7" ht="12.75">
      <c r="C12" s="22">
        <v>40247272</v>
      </c>
      <c r="D12" s="23">
        <v>40529</v>
      </c>
      <c r="E12" s="25">
        <v>0.23</v>
      </c>
      <c r="F12" s="25">
        <v>8</v>
      </c>
      <c r="G12" s="25" t="s">
        <v>211</v>
      </c>
    </row>
    <row r="13" spans="3:7" ht="12.75">
      <c r="C13" s="22">
        <v>40248159</v>
      </c>
      <c r="D13" s="23">
        <v>40539</v>
      </c>
      <c r="E13" s="25">
        <v>0.23</v>
      </c>
      <c r="F13" s="25">
        <v>8</v>
      </c>
      <c r="G13" s="25" t="s">
        <v>211</v>
      </c>
    </row>
    <row r="14" spans="3:7" ht="12.75">
      <c r="C14" s="22">
        <v>40248175</v>
      </c>
      <c r="D14" s="23">
        <v>40592</v>
      </c>
      <c r="E14" s="25">
        <v>0.23</v>
      </c>
      <c r="F14" s="25">
        <v>8</v>
      </c>
      <c r="G14" s="25" t="s">
        <v>211</v>
      </c>
    </row>
    <row r="15" spans="3:7" ht="12.75">
      <c r="C15" s="22">
        <v>40248990</v>
      </c>
      <c r="D15" s="23">
        <v>40535</v>
      </c>
      <c r="E15" s="25">
        <v>0.23</v>
      </c>
      <c r="F15" s="25">
        <v>10</v>
      </c>
      <c r="G15" s="25" t="s">
        <v>211</v>
      </c>
    </row>
    <row r="16" spans="3:7" ht="12.75">
      <c r="C16" s="22">
        <v>40252471</v>
      </c>
      <c r="D16" s="23">
        <v>40540</v>
      </c>
      <c r="E16" s="25">
        <v>0.23</v>
      </c>
      <c r="F16" s="25">
        <v>10</v>
      </c>
      <c r="G16" s="25" t="s">
        <v>211</v>
      </c>
    </row>
    <row r="17" spans="3:7" ht="12.75">
      <c r="C17" s="22">
        <v>40266117</v>
      </c>
      <c r="D17" s="23">
        <v>40589</v>
      </c>
      <c r="E17" s="25">
        <v>0.23</v>
      </c>
      <c r="F17" s="25">
        <v>10</v>
      </c>
      <c r="G17" s="25" t="s">
        <v>211</v>
      </c>
    </row>
    <row r="18" spans="3:7" ht="12.75">
      <c r="C18" s="22">
        <v>40282676</v>
      </c>
      <c r="D18" s="23">
        <v>40604</v>
      </c>
      <c r="E18" s="25">
        <v>0.23</v>
      </c>
      <c r="F18" s="25">
        <v>10</v>
      </c>
      <c r="G18" s="25" t="s">
        <v>211</v>
      </c>
    </row>
    <row r="19" spans="3:7" ht="12.75">
      <c r="C19" s="22">
        <v>40301176</v>
      </c>
      <c r="D19" s="23">
        <v>40673</v>
      </c>
      <c r="E19" s="25">
        <v>0.23</v>
      </c>
      <c r="F19" s="25">
        <v>15</v>
      </c>
      <c r="G19" s="25" t="s">
        <v>211</v>
      </c>
    </row>
    <row r="20" spans="3:7" ht="12.75">
      <c r="C20" s="22">
        <v>40316318</v>
      </c>
      <c r="D20" s="23">
        <v>40686</v>
      </c>
      <c r="E20" s="25">
        <v>0.23</v>
      </c>
      <c r="F20" s="25">
        <v>15</v>
      </c>
      <c r="G20" s="25" t="s">
        <v>211</v>
      </c>
    </row>
    <row r="21" spans="3:7" ht="12.75">
      <c r="C21" s="22">
        <v>40454091</v>
      </c>
      <c r="D21" s="23">
        <v>40869</v>
      </c>
      <c r="E21" s="25">
        <v>0.23</v>
      </c>
      <c r="F21" s="25">
        <v>8</v>
      </c>
      <c r="G21" s="25" t="s">
        <v>211</v>
      </c>
    </row>
    <row r="22" spans="3:7" ht="12.75">
      <c r="C22" s="25">
        <v>40132126</v>
      </c>
      <c r="D22" s="27">
        <v>40330</v>
      </c>
      <c r="E22" s="25">
        <v>0.23</v>
      </c>
      <c r="F22" s="25">
        <v>15</v>
      </c>
      <c r="G22" s="25" t="s">
        <v>206</v>
      </c>
    </row>
    <row r="23" spans="3:7" ht="12.75">
      <c r="C23" s="22">
        <v>40502583</v>
      </c>
      <c r="D23" s="23">
        <v>40953</v>
      </c>
      <c r="E23" s="24">
        <v>0.23</v>
      </c>
      <c r="F23" s="24">
        <v>10</v>
      </c>
      <c r="G23" s="25" t="s">
        <v>206</v>
      </c>
    </row>
    <row r="24" spans="3:7" ht="12.75">
      <c r="C24" s="25">
        <v>40425971</v>
      </c>
      <c r="D24" s="27">
        <v>40847</v>
      </c>
      <c r="E24" s="25">
        <v>0.4</v>
      </c>
      <c r="F24" s="25">
        <v>8</v>
      </c>
      <c r="G24" s="25" t="s">
        <v>232</v>
      </c>
    </row>
    <row r="25" spans="3:7" ht="12.75">
      <c r="C25" s="22">
        <v>40334267</v>
      </c>
      <c r="D25" s="23">
        <v>40710</v>
      </c>
      <c r="E25" s="25">
        <v>0.23</v>
      </c>
      <c r="F25" s="25">
        <v>12</v>
      </c>
      <c r="G25" s="25" t="s">
        <v>232</v>
      </c>
    </row>
    <row r="26" spans="3:7" ht="12.75">
      <c r="C26" s="22">
        <v>40439794</v>
      </c>
      <c r="D26" s="23">
        <v>40856</v>
      </c>
      <c r="E26" s="25">
        <v>0.23</v>
      </c>
      <c r="F26" s="25">
        <v>12</v>
      </c>
      <c r="G26" s="25" t="s">
        <v>232</v>
      </c>
    </row>
    <row r="27" spans="3:7" ht="12.75">
      <c r="C27" s="22">
        <v>40478964</v>
      </c>
      <c r="D27" s="23">
        <v>40925</v>
      </c>
      <c r="E27" s="24">
        <v>0.23</v>
      </c>
      <c r="F27" s="24">
        <v>15</v>
      </c>
      <c r="G27" s="25" t="s">
        <v>218</v>
      </c>
    </row>
    <row r="28" spans="3:7" ht="12.75">
      <c r="C28" s="22">
        <v>40494251</v>
      </c>
      <c r="D28" s="23">
        <v>40952</v>
      </c>
      <c r="E28" s="24">
        <v>0.23</v>
      </c>
      <c r="F28" s="24">
        <v>15</v>
      </c>
      <c r="G28" s="25" t="s">
        <v>222</v>
      </c>
    </row>
    <row r="29" spans="3:7" ht="12.75">
      <c r="C29" s="25">
        <v>40197868</v>
      </c>
      <c r="D29" s="27">
        <v>40462</v>
      </c>
      <c r="E29" s="25">
        <v>0.23</v>
      </c>
      <c r="F29" s="25">
        <v>15</v>
      </c>
      <c r="G29" s="25" t="s">
        <v>226</v>
      </c>
    </row>
    <row r="30" spans="3:7" ht="12.75">
      <c r="C30" s="22">
        <v>40404141</v>
      </c>
      <c r="D30" s="23">
        <v>40828</v>
      </c>
      <c r="E30" s="25">
        <v>0.23</v>
      </c>
      <c r="F30" s="25">
        <v>5</v>
      </c>
      <c r="G30" s="28" t="s">
        <v>226</v>
      </c>
    </row>
    <row r="31" spans="3:7" ht="12.75">
      <c r="C31" s="22">
        <v>40425645</v>
      </c>
      <c r="D31" s="23">
        <v>40843</v>
      </c>
      <c r="E31" s="25">
        <v>0.23</v>
      </c>
      <c r="F31" s="25">
        <v>15</v>
      </c>
      <c r="G31" s="25" t="s">
        <v>226</v>
      </c>
    </row>
    <row r="32" spans="3:7" ht="12.75">
      <c r="C32" s="22">
        <v>40505188</v>
      </c>
      <c r="D32" s="23">
        <v>40953</v>
      </c>
      <c r="E32" s="24">
        <v>0.4</v>
      </c>
      <c r="F32" s="24">
        <v>15</v>
      </c>
      <c r="G32" s="25" t="s">
        <v>226</v>
      </c>
    </row>
    <row r="33" spans="3:7" ht="12.75">
      <c r="C33" s="22">
        <v>40505171</v>
      </c>
      <c r="D33" s="23">
        <v>40955</v>
      </c>
      <c r="E33" s="24">
        <v>0.23</v>
      </c>
      <c r="F33" s="24">
        <v>15</v>
      </c>
      <c r="G33" s="25" t="s">
        <v>226</v>
      </c>
    </row>
    <row r="34" spans="3:7" ht="12.75">
      <c r="C34" s="29">
        <v>40239562</v>
      </c>
      <c r="D34" s="23">
        <v>40932</v>
      </c>
      <c r="E34" s="30">
        <v>10</v>
      </c>
      <c r="F34" s="30">
        <v>5800</v>
      </c>
      <c r="G34" s="30" t="s">
        <v>225</v>
      </c>
    </row>
    <row r="35" spans="3:7" ht="12.75">
      <c r="C35" s="22">
        <v>40270685</v>
      </c>
      <c r="D35" s="23">
        <v>40620</v>
      </c>
      <c r="E35" s="25">
        <v>0.4</v>
      </c>
      <c r="F35" s="25">
        <v>15</v>
      </c>
      <c r="G35" s="25" t="s">
        <v>210</v>
      </c>
    </row>
    <row r="36" spans="3:7" ht="12.75">
      <c r="C36" s="22">
        <v>40316655</v>
      </c>
      <c r="D36" s="23">
        <v>40710</v>
      </c>
      <c r="E36" s="25">
        <v>0.23</v>
      </c>
      <c r="F36" s="25">
        <v>15</v>
      </c>
      <c r="G36" s="22" t="s">
        <v>210</v>
      </c>
    </row>
    <row r="37" spans="3:7" ht="12.75">
      <c r="C37" s="22">
        <v>40418636</v>
      </c>
      <c r="D37" s="23">
        <v>40833</v>
      </c>
      <c r="E37" s="25">
        <v>0.23</v>
      </c>
      <c r="F37" s="25">
        <v>15</v>
      </c>
      <c r="G37" s="25" t="s">
        <v>210</v>
      </c>
    </row>
    <row r="38" spans="3:7" ht="12.75">
      <c r="C38" s="22">
        <v>40434184</v>
      </c>
      <c r="D38" s="23">
        <v>40857</v>
      </c>
      <c r="E38" s="25">
        <v>0.23</v>
      </c>
      <c r="F38" s="25">
        <v>10</v>
      </c>
      <c r="G38" s="25" t="s">
        <v>210</v>
      </c>
    </row>
    <row r="39" spans="3:7" ht="12.75">
      <c r="C39" s="22">
        <v>40526943</v>
      </c>
      <c r="D39" s="23">
        <v>40997</v>
      </c>
      <c r="E39" s="24">
        <v>0.23</v>
      </c>
      <c r="F39" s="24">
        <v>7</v>
      </c>
      <c r="G39" s="25" t="s">
        <v>210</v>
      </c>
    </row>
    <row r="40" spans="3:7" ht="12.75">
      <c r="C40" s="22">
        <v>40282693</v>
      </c>
      <c r="D40" s="23">
        <v>40675</v>
      </c>
      <c r="E40" s="25">
        <v>0.4</v>
      </c>
      <c r="F40" s="25">
        <v>15</v>
      </c>
      <c r="G40" s="25" t="s">
        <v>219</v>
      </c>
    </row>
    <row r="41" spans="3:7" ht="12.75">
      <c r="C41" s="22">
        <v>40325109</v>
      </c>
      <c r="D41" s="23">
        <v>40731</v>
      </c>
      <c r="E41" s="25">
        <v>0.23</v>
      </c>
      <c r="F41" s="25">
        <v>15</v>
      </c>
      <c r="G41" s="25" t="s">
        <v>219</v>
      </c>
    </row>
    <row r="42" spans="3:7" ht="12.75">
      <c r="C42" s="22">
        <v>40404148</v>
      </c>
      <c r="D42" s="23">
        <v>40826</v>
      </c>
      <c r="E42" s="25">
        <v>0.23</v>
      </c>
      <c r="F42" s="25">
        <v>15</v>
      </c>
      <c r="G42" s="28" t="s">
        <v>219</v>
      </c>
    </row>
    <row r="43" spans="3:7" ht="12.75">
      <c r="C43" s="22">
        <v>40539380</v>
      </c>
      <c r="D43" s="23">
        <v>41022</v>
      </c>
      <c r="E43" s="24">
        <v>0.23</v>
      </c>
      <c r="F43" s="24">
        <v>5</v>
      </c>
      <c r="G43" s="25" t="s">
        <v>219</v>
      </c>
    </row>
    <row r="44" spans="3:7" ht="12.75">
      <c r="C44" s="22">
        <v>40330753</v>
      </c>
      <c r="D44" s="23">
        <v>40735</v>
      </c>
      <c r="E44" s="25">
        <v>0.4</v>
      </c>
      <c r="F44" s="25">
        <v>15</v>
      </c>
      <c r="G44" s="25" t="s">
        <v>228</v>
      </c>
    </row>
    <row r="45" spans="3:7" ht="12.75">
      <c r="C45" s="29">
        <v>40374316</v>
      </c>
      <c r="D45" s="23">
        <v>40766</v>
      </c>
      <c r="E45" s="30">
        <v>0.4</v>
      </c>
      <c r="F45" s="30">
        <v>15</v>
      </c>
      <c r="G45" s="30" t="s">
        <v>217</v>
      </c>
    </row>
    <row r="46" spans="3:7" ht="12.75">
      <c r="C46" s="22">
        <v>40366075</v>
      </c>
      <c r="D46" s="23">
        <v>40752</v>
      </c>
      <c r="E46" s="25">
        <v>0.23</v>
      </c>
      <c r="F46" s="25">
        <v>2</v>
      </c>
      <c r="G46" s="25" t="s">
        <v>208</v>
      </c>
    </row>
    <row r="47" spans="3:7" ht="12.75">
      <c r="C47" s="22">
        <v>40533259</v>
      </c>
      <c r="D47" s="23">
        <v>41032</v>
      </c>
      <c r="E47" s="24">
        <v>0.4</v>
      </c>
      <c r="F47" s="24">
        <v>15</v>
      </c>
      <c r="G47" s="25" t="s">
        <v>208</v>
      </c>
    </row>
    <row r="48" spans="3:7" ht="12.75">
      <c r="C48" s="22">
        <v>40416908</v>
      </c>
      <c r="D48" s="23">
        <v>40833</v>
      </c>
      <c r="E48" s="25">
        <v>0.4</v>
      </c>
      <c r="F48" s="25">
        <v>15</v>
      </c>
      <c r="G48" s="25" t="s">
        <v>223</v>
      </c>
    </row>
    <row r="49" spans="3:7" ht="12.75">
      <c r="C49" s="29">
        <v>40420408</v>
      </c>
      <c r="D49" s="23">
        <v>40834</v>
      </c>
      <c r="E49" s="30">
        <v>0.4</v>
      </c>
      <c r="F49" s="30">
        <v>15</v>
      </c>
      <c r="G49" s="30" t="s">
        <v>205</v>
      </c>
    </row>
    <row r="50" spans="3:7" ht="12.75">
      <c r="C50" s="29">
        <v>40420409</v>
      </c>
      <c r="D50" s="23">
        <v>40834</v>
      </c>
      <c r="E50" s="30">
        <v>0.4</v>
      </c>
      <c r="F50" s="30">
        <v>15</v>
      </c>
      <c r="G50" s="30" t="s">
        <v>205</v>
      </c>
    </row>
    <row r="51" spans="3:7" ht="12.75">
      <c r="C51" s="22">
        <v>40326745</v>
      </c>
      <c r="D51" s="23">
        <v>40717</v>
      </c>
      <c r="E51" s="25">
        <v>0.4</v>
      </c>
      <c r="F51" s="25">
        <v>10</v>
      </c>
      <c r="G51" s="22" t="s">
        <v>205</v>
      </c>
    </row>
    <row r="52" spans="3:7" ht="12.75">
      <c r="C52" s="22">
        <v>40350941</v>
      </c>
      <c r="D52" s="23">
        <v>40772</v>
      </c>
      <c r="E52" s="25">
        <v>0.4</v>
      </c>
      <c r="F52" s="25">
        <v>15</v>
      </c>
      <c r="G52" s="25" t="s">
        <v>205</v>
      </c>
    </row>
    <row r="53" spans="3:7" ht="12.75">
      <c r="C53" s="22">
        <v>40362213</v>
      </c>
      <c r="D53" s="23">
        <v>40746</v>
      </c>
      <c r="E53" s="25">
        <v>0.23</v>
      </c>
      <c r="F53" s="25">
        <v>15</v>
      </c>
      <c r="G53" s="25" t="s">
        <v>205</v>
      </c>
    </row>
    <row r="54" spans="3:7" ht="12.75">
      <c r="C54" s="22">
        <v>40392377</v>
      </c>
      <c r="D54" s="23">
        <v>40791</v>
      </c>
      <c r="E54" s="25">
        <v>0.23</v>
      </c>
      <c r="F54" s="25">
        <v>15</v>
      </c>
      <c r="G54" s="25" t="s">
        <v>205</v>
      </c>
    </row>
    <row r="55" spans="3:7" ht="12.75">
      <c r="C55" s="22">
        <v>40439005</v>
      </c>
      <c r="D55" s="23">
        <v>40848</v>
      </c>
      <c r="E55" s="25">
        <v>0.23</v>
      </c>
      <c r="F55" s="25">
        <v>10</v>
      </c>
      <c r="G55" s="25" t="s">
        <v>205</v>
      </c>
    </row>
    <row r="56" spans="3:7" ht="12.75">
      <c r="C56" s="22">
        <v>40439703</v>
      </c>
      <c r="D56" s="23">
        <v>40850</v>
      </c>
      <c r="E56" s="25">
        <v>0.23</v>
      </c>
      <c r="F56" s="25">
        <v>12</v>
      </c>
      <c r="G56" s="25" t="s">
        <v>205</v>
      </c>
    </row>
    <row r="57" spans="3:7" ht="12.75">
      <c r="C57" s="22">
        <v>40454099</v>
      </c>
      <c r="D57" s="23">
        <v>40869</v>
      </c>
      <c r="E57" s="25">
        <v>0.4</v>
      </c>
      <c r="F57" s="25">
        <v>15</v>
      </c>
      <c r="G57" s="25" t="s">
        <v>205</v>
      </c>
    </row>
    <row r="58" spans="3:7" ht="12.75">
      <c r="C58" s="22">
        <v>40470598</v>
      </c>
      <c r="D58" s="23">
        <v>40889</v>
      </c>
      <c r="E58" s="24">
        <v>0.4</v>
      </c>
      <c r="F58" s="24">
        <v>15</v>
      </c>
      <c r="G58" s="25" t="s">
        <v>205</v>
      </c>
    </row>
    <row r="59" spans="3:7" ht="12.75">
      <c r="C59" s="22">
        <v>40508878</v>
      </c>
      <c r="D59" s="23">
        <v>40967</v>
      </c>
      <c r="E59" s="25">
        <v>0.23</v>
      </c>
      <c r="F59" s="25">
        <v>10</v>
      </c>
      <c r="G59" s="25" t="s">
        <v>205</v>
      </c>
    </row>
    <row r="60" spans="3:7" ht="12.75">
      <c r="C60" s="22">
        <v>40539247</v>
      </c>
      <c r="D60" s="23">
        <v>41016</v>
      </c>
      <c r="E60" s="24">
        <v>0.4</v>
      </c>
      <c r="F60" s="24">
        <v>15</v>
      </c>
      <c r="G60" s="25" t="s">
        <v>205</v>
      </c>
    </row>
    <row r="61" spans="3:7" ht="12.75">
      <c r="C61" s="22">
        <v>40520341</v>
      </c>
      <c r="D61" s="23">
        <v>40990</v>
      </c>
      <c r="E61" s="24">
        <v>0.4</v>
      </c>
      <c r="F61" s="24">
        <v>15</v>
      </c>
      <c r="G61" s="25" t="s">
        <v>216</v>
      </c>
    </row>
    <row r="62" spans="3:7" ht="12.75">
      <c r="C62" s="22">
        <v>40431247</v>
      </c>
      <c r="D62" s="23">
        <v>40862</v>
      </c>
      <c r="E62" s="25">
        <v>0.23</v>
      </c>
      <c r="F62" s="25">
        <v>8</v>
      </c>
      <c r="G62" s="25" t="s">
        <v>209</v>
      </c>
    </row>
    <row r="63" spans="3:7" ht="12.75">
      <c r="C63" s="22">
        <v>40533266</v>
      </c>
      <c r="D63" s="23">
        <v>41015</v>
      </c>
      <c r="E63" s="24">
        <v>0.4</v>
      </c>
      <c r="F63" s="24">
        <v>7</v>
      </c>
      <c r="G63" s="25" t="s">
        <v>209</v>
      </c>
    </row>
    <row r="64" spans="3:7" ht="12.75">
      <c r="C64" s="22">
        <v>40539478</v>
      </c>
      <c r="D64" s="23">
        <v>41032</v>
      </c>
      <c r="E64" s="24">
        <v>0.23</v>
      </c>
      <c r="F64" s="24">
        <v>7</v>
      </c>
      <c r="G64" s="25" t="s">
        <v>209</v>
      </c>
    </row>
    <row r="65" spans="3:7" ht="12.75">
      <c r="C65" s="22">
        <v>40523207</v>
      </c>
      <c r="D65" s="23">
        <v>40996</v>
      </c>
      <c r="E65" s="24">
        <v>0.4</v>
      </c>
      <c r="F65" s="24">
        <v>10</v>
      </c>
      <c r="G65" s="25" t="s">
        <v>164</v>
      </c>
    </row>
    <row r="66" spans="3:7" ht="12.75">
      <c r="C66" s="22">
        <v>40525030</v>
      </c>
      <c r="D66" s="23">
        <v>41003</v>
      </c>
      <c r="E66" s="24">
        <v>0.23</v>
      </c>
      <c r="F66" s="24">
        <v>10</v>
      </c>
      <c r="G66" s="25" t="s">
        <v>164</v>
      </c>
    </row>
    <row r="67" spans="3:7" ht="12.75">
      <c r="C67" s="22">
        <v>40542752</v>
      </c>
      <c r="D67" s="23">
        <v>41039</v>
      </c>
      <c r="E67" s="24">
        <v>0.23</v>
      </c>
      <c r="F67" s="24">
        <v>6.3</v>
      </c>
      <c r="G67" s="25" t="s">
        <v>220</v>
      </c>
    </row>
    <row r="68" spans="3:7" ht="12.75">
      <c r="C68" s="22">
        <v>40237253</v>
      </c>
      <c r="D68" s="23">
        <v>40520</v>
      </c>
      <c r="E68" s="25">
        <v>0.23</v>
      </c>
      <c r="F68" s="25">
        <v>15</v>
      </c>
      <c r="G68" s="25" t="s">
        <v>205</v>
      </c>
    </row>
    <row r="69" spans="3:7" ht="12.75">
      <c r="C69" s="22">
        <v>40497846</v>
      </c>
      <c r="D69" s="23">
        <v>40948</v>
      </c>
      <c r="E69" s="24">
        <v>0.23</v>
      </c>
      <c r="F69" s="24">
        <v>2</v>
      </c>
      <c r="G69" s="25" t="s">
        <v>212</v>
      </c>
    </row>
    <row r="70" spans="3:7" ht="12.75">
      <c r="C70" s="22">
        <v>40546890</v>
      </c>
      <c r="D70" s="23">
        <v>41046</v>
      </c>
      <c r="E70" s="24">
        <v>0.23</v>
      </c>
      <c r="F70" s="24">
        <v>15</v>
      </c>
      <c r="G70" s="25" t="s">
        <v>212</v>
      </c>
    </row>
    <row r="71" spans="3:7" ht="12.75">
      <c r="C71" s="22">
        <v>40338055</v>
      </c>
      <c r="D71" s="23">
        <v>40690</v>
      </c>
      <c r="E71" s="25">
        <v>0.23</v>
      </c>
      <c r="F71" s="25">
        <v>10</v>
      </c>
      <c r="G71" s="25" t="s">
        <v>233</v>
      </c>
    </row>
    <row r="72" spans="3:7" ht="12.75">
      <c r="C72" s="22">
        <v>40533543</v>
      </c>
      <c r="D72" s="23">
        <v>41016</v>
      </c>
      <c r="E72" s="24">
        <v>0.4</v>
      </c>
      <c r="F72" s="24">
        <v>10</v>
      </c>
      <c r="G72" s="25" t="s">
        <v>215</v>
      </c>
    </row>
    <row r="73" spans="3:7" ht="12.75">
      <c r="C73" s="22">
        <v>40533482</v>
      </c>
      <c r="D73" s="23">
        <v>41018</v>
      </c>
      <c r="E73" s="24">
        <v>0.23</v>
      </c>
      <c r="F73" s="24">
        <v>3</v>
      </c>
      <c r="G73" s="25" t="s">
        <v>215</v>
      </c>
    </row>
    <row r="74" spans="3:7" ht="12.75">
      <c r="C74" s="25">
        <v>40071779</v>
      </c>
      <c r="D74" s="27">
        <v>40137</v>
      </c>
      <c r="E74" s="25">
        <v>0.23</v>
      </c>
      <c r="F74" s="25">
        <v>15</v>
      </c>
      <c r="G74" s="25" t="s">
        <v>207</v>
      </c>
    </row>
    <row r="75" spans="3:7" ht="12.75">
      <c r="C75" s="22">
        <v>40484088</v>
      </c>
      <c r="D75" s="23">
        <v>40941</v>
      </c>
      <c r="E75" s="24">
        <v>0.4</v>
      </c>
      <c r="F75" s="24">
        <v>15</v>
      </c>
      <c r="G75" s="25" t="s">
        <v>166</v>
      </c>
    </row>
    <row r="76" spans="3:7" ht="12.75">
      <c r="C76" s="22">
        <v>40525395</v>
      </c>
      <c r="D76" s="23">
        <v>41022</v>
      </c>
      <c r="E76" s="24">
        <v>0.23</v>
      </c>
      <c r="F76" s="24">
        <v>10</v>
      </c>
      <c r="G76" s="25" t="s">
        <v>230</v>
      </c>
    </row>
    <row r="77" spans="3:7" ht="12.75">
      <c r="C77" s="22">
        <v>40533371</v>
      </c>
      <c r="D77" s="23">
        <v>41015</v>
      </c>
      <c r="E77" s="24">
        <v>0.23</v>
      </c>
      <c r="F77" s="24">
        <v>10</v>
      </c>
      <c r="G77" s="25" t="s">
        <v>229</v>
      </c>
    </row>
    <row r="78" spans="3:7" ht="12.75">
      <c r="C78" s="22">
        <v>40533294</v>
      </c>
      <c r="D78" s="23">
        <v>41026</v>
      </c>
      <c r="E78" s="24">
        <v>0.23</v>
      </c>
      <c r="F78" s="24">
        <v>3</v>
      </c>
      <c r="G78" s="25" t="s">
        <v>224</v>
      </c>
    </row>
    <row r="79" spans="3:7" ht="12.75">
      <c r="C79" s="22">
        <v>40224308</v>
      </c>
      <c r="D79" s="23">
        <v>40507</v>
      </c>
      <c r="E79" s="25">
        <v>0.4</v>
      </c>
      <c r="F79" s="25">
        <v>15</v>
      </c>
      <c r="G79" s="25" t="s">
        <v>227</v>
      </c>
    </row>
    <row r="80" spans="3:7" ht="12.75">
      <c r="C80" s="22">
        <v>40510804</v>
      </c>
      <c r="D80" s="23">
        <v>40980</v>
      </c>
      <c r="E80" s="25">
        <v>0.23</v>
      </c>
      <c r="F80" s="25">
        <v>10</v>
      </c>
      <c r="G80" s="25" t="s">
        <v>227</v>
      </c>
    </row>
    <row r="81" spans="3:7" ht="12.75">
      <c r="C81" s="22">
        <v>40410260</v>
      </c>
      <c r="D81" s="23">
        <v>40829</v>
      </c>
      <c r="E81" s="25">
        <v>0.23</v>
      </c>
      <c r="F81" s="25">
        <v>14</v>
      </c>
      <c r="G81" s="25" t="s">
        <v>231</v>
      </c>
    </row>
    <row r="82" spans="3:7" ht="12.75">
      <c r="C82" s="22">
        <v>40487842</v>
      </c>
      <c r="D82" s="23">
        <v>40948</v>
      </c>
      <c r="E82" s="24">
        <v>0.23</v>
      </c>
      <c r="F82" s="24">
        <v>10</v>
      </c>
      <c r="G82" s="25" t="s">
        <v>231</v>
      </c>
    </row>
    <row r="83" spans="3:7" ht="12.75">
      <c r="C83" s="22">
        <v>40525009</v>
      </c>
      <c r="D83" s="23">
        <v>41010</v>
      </c>
      <c r="E83" s="24">
        <v>0.23</v>
      </c>
      <c r="F83" s="24">
        <v>12</v>
      </c>
      <c r="G83" s="25" t="s">
        <v>231</v>
      </c>
    </row>
    <row r="84" spans="3:7" ht="12.75">
      <c r="C84" s="22">
        <v>40512789</v>
      </c>
      <c r="D84" s="23">
        <v>40967</v>
      </c>
      <c r="E84" s="25">
        <v>0.4</v>
      </c>
      <c r="F84" s="25">
        <v>15</v>
      </c>
      <c r="G84" s="25" t="s">
        <v>214</v>
      </c>
    </row>
    <row r="85" spans="3:7" ht="12.75">
      <c r="C85" s="22">
        <v>40397699</v>
      </c>
      <c r="D85" s="23">
        <v>40812</v>
      </c>
      <c r="E85" s="25">
        <v>0.23</v>
      </c>
      <c r="F85" s="25">
        <v>15</v>
      </c>
      <c r="G85" s="25" t="s">
        <v>221</v>
      </c>
    </row>
    <row r="87" ht="12.75">
      <c r="F87" s="26">
        <f>SUBTOTAL(9,F2:F85)/1000</f>
        <v>6.7603</v>
      </c>
    </row>
  </sheetData>
  <sheetProtection/>
  <autoFilter ref="C1:G8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2012-07-17T09:51:28Z</cp:lastPrinted>
  <dcterms:created xsi:type="dcterms:W3CDTF">2010-04-23T14:29:34Z</dcterms:created>
  <dcterms:modified xsi:type="dcterms:W3CDTF">2012-12-03T06:17:56Z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