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19_С_Приложение 7 Стандарта качества\Раскрытие за 2024 год\"/>
    </mc:Choice>
  </mc:AlternateContent>
  <bookViews>
    <workbookView xWindow="0" yWindow="0" windowWidth="28800" windowHeight="10530" tabRatio="876" activeTab="10"/>
  </bookViews>
  <sheets>
    <sheet name="Белгородэнерго" sheetId="1" r:id="rId1"/>
    <sheet name="Брянскэнерго" sheetId="3" r:id="rId2"/>
    <sheet name="Воронежэнерго" sheetId="5" r:id="rId3"/>
    <sheet name="Костромаэнерго" sheetId="6" r:id="rId4"/>
    <sheet name="Курскэнерго" sheetId="7" r:id="rId5"/>
    <sheet name="Липецкэнерго" sheetId="8" r:id="rId6"/>
    <sheet name="Орелэнерго" sheetId="9" r:id="rId7"/>
    <sheet name="Смоленскэнерго" sheetId="10" r:id="rId8"/>
    <sheet name="Тамбовэнерго" sheetId="11" r:id="rId9"/>
    <sheet name="Тверьэнерго" sheetId="12" r:id="rId10"/>
    <sheet name="Ярэнерго" sheetId="4" r:id="rId11"/>
  </sheets>
  <definedNames>
    <definedName name="_xlnm.Print_Area" localSheetId="0">Белгородэнерго!$A$1:$R$16</definedName>
    <definedName name="_xlnm.Print_Area" localSheetId="1">Брянскэнерго!$A$1:$R$16</definedName>
    <definedName name="_xlnm.Print_Area" localSheetId="2">Воронежэнерго!$A$1:$R$16</definedName>
    <definedName name="_xlnm.Print_Area" localSheetId="3">Костромаэнерго!$A$1:$R$16</definedName>
    <definedName name="_xlnm.Print_Area" localSheetId="4">Курскэнерго!$A$1:$R$16</definedName>
    <definedName name="_xlnm.Print_Area" localSheetId="5">Липецкэнерго!$A$1:$R$16</definedName>
    <definedName name="_xlnm.Print_Area" localSheetId="6">Орелэнерго!$A$1:$R$16</definedName>
    <definedName name="_xlnm.Print_Area" localSheetId="7">Смоленскэнерго!$A$1:$R$16</definedName>
    <definedName name="_xlnm.Print_Area" localSheetId="8">Тамбовэнерго!$A$1:$R$16</definedName>
    <definedName name="_xlnm.Print_Area" localSheetId="9">Тверьэнерго!$A$1:$R$16</definedName>
    <definedName name="_xlnm.Print_Area" localSheetId="10">Ярэнерго!$A$1:$R$16</definedName>
  </definedNames>
  <calcPr calcId="162913" calcMode="manual"/>
</workbook>
</file>

<file path=xl/calcChain.xml><?xml version="1.0" encoding="utf-8"?>
<calcChain xmlns="http://schemas.openxmlformats.org/spreadsheetml/2006/main">
  <c r="R19" i="12" l="1"/>
  <c r="T19" i="12" s="1"/>
  <c r="Q19" i="12"/>
  <c r="N19" i="12"/>
  <c r="K19" i="12"/>
  <c r="H19" i="12"/>
  <c r="E19" i="12"/>
  <c r="R18" i="12"/>
  <c r="T18" i="12" s="1"/>
  <c r="Q18" i="12"/>
  <c r="N18" i="12"/>
  <c r="K18" i="12"/>
  <c r="H18" i="12"/>
  <c r="E18" i="12"/>
  <c r="O13" i="4" l="1"/>
  <c r="O7" i="4"/>
  <c r="L13" i="4"/>
  <c r="L7" i="4"/>
  <c r="I13" i="4"/>
  <c r="I7" i="4"/>
  <c r="R5" i="12" l="1"/>
  <c r="T5" i="12" s="1"/>
  <c r="H11" i="10" l="1"/>
  <c r="Q16" i="4" l="1"/>
  <c r="N16" i="4"/>
  <c r="K16" i="4"/>
  <c r="H16" i="4"/>
  <c r="E16" i="4"/>
  <c r="R15" i="4"/>
  <c r="T15" i="4" s="1"/>
  <c r="Q15" i="4"/>
  <c r="N15" i="4"/>
  <c r="K15" i="4"/>
  <c r="H15" i="4"/>
  <c r="E15" i="4"/>
  <c r="R14" i="4"/>
  <c r="T14" i="4" s="1"/>
  <c r="Q14" i="4"/>
  <c r="N14" i="4"/>
  <c r="K14" i="4"/>
  <c r="H14" i="4"/>
  <c r="E14" i="4"/>
  <c r="R13" i="4"/>
  <c r="T13" i="4" s="1"/>
  <c r="Q13" i="4"/>
  <c r="N13" i="4"/>
  <c r="K13" i="4"/>
  <c r="H13" i="4"/>
  <c r="E13" i="4"/>
  <c r="R12" i="4"/>
  <c r="T12" i="4" s="1"/>
  <c r="Q12" i="4"/>
  <c r="N12" i="4"/>
  <c r="K12" i="4"/>
  <c r="H12" i="4"/>
  <c r="E12" i="4"/>
  <c r="R11" i="4"/>
  <c r="T11" i="4" s="1"/>
  <c r="Q11" i="4"/>
  <c r="N11" i="4"/>
  <c r="K11" i="4"/>
  <c r="H11" i="4"/>
  <c r="E11" i="4"/>
  <c r="Q10" i="4"/>
  <c r="N10" i="4"/>
  <c r="K10" i="4"/>
  <c r="H10" i="4"/>
  <c r="E10" i="4"/>
  <c r="R9" i="4"/>
  <c r="T9" i="4" s="1"/>
  <c r="Q9" i="4"/>
  <c r="N9" i="4"/>
  <c r="K9" i="4"/>
  <c r="H9" i="4"/>
  <c r="E9" i="4"/>
  <c r="R8" i="4"/>
  <c r="T8" i="4" s="1"/>
  <c r="Q8" i="4"/>
  <c r="N8" i="4"/>
  <c r="K8" i="4"/>
  <c r="H8" i="4"/>
  <c r="E8" i="4"/>
  <c r="R7" i="4"/>
  <c r="T7" i="4" s="1"/>
  <c r="Q7" i="4"/>
  <c r="N7" i="4"/>
  <c r="K7" i="4"/>
  <c r="H7" i="4"/>
  <c r="E7" i="4"/>
  <c r="R6" i="4"/>
  <c r="T6" i="4" s="1"/>
  <c r="Q6" i="4"/>
  <c r="N6" i="4"/>
  <c r="K6" i="4"/>
  <c r="H6" i="4"/>
  <c r="E6" i="4"/>
  <c r="R5" i="4"/>
  <c r="T5" i="4" s="1"/>
  <c r="Q5" i="4"/>
  <c r="N5" i="4"/>
  <c r="K5" i="4"/>
  <c r="H5" i="4"/>
  <c r="E5" i="4"/>
  <c r="Q16" i="12"/>
  <c r="N16" i="12"/>
  <c r="K16" i="12"/>
  <c r="H16" i="12"/>
  <c r="E16" i="12"/>
  <c r="R15" i="12"/>
  <c r="T15" i="12" s="1"/>
  <c r="Q15" i="12"/>
  <c r="N15" i="12"/>
  <c r="K15" i="12"/>
  <c r="H15" i="12"/>
  <c r="E15" i="12"/>
  <c r="R14" i="12"/>
  <c r="T14" i="12" s="1"/>
  <c r="Q14" i="12"/>
  <c r="N14" i="12"/>
  <c r="K14" i="12"/>
  <c r="H14" i="12"/>
  <c r="E14" i="12"/>
  <c r="R13" i="12"/>
  <c r="T13" i="12" s="1"/>
  <c r="Q13" i="12"/>
  <c r="N13" i="12"/>
  <c r="K13" i="12"/>
  <c r="H13" i="12"/>
  <c r="E13" i="12"/>
  <c r="R12" i="12"/>
  <c r="T12" i="12" s="1"/>
  <c r="Q12" i="12"/>
  <c r="N12" i="12"/>
  <c r="K12" i="12"/>
  <c r="H12" i="12"/>
  <c r="E12" i="12"/>
  <c r="R11" i="12"/>
  <c r="T11" i="12" s="1"/>
  <c r="Q11" i="12"/>
  <c r="N11" i="12"/>
  <c r="K11" i="12"/>
  <c r="H11" i="12"/>
  <c r="E11" i="12"/>
  <c r="Q10" i="12"/>
  <c r="N10" i="12"/>
  <c r="K10" i="12"/>
  <c r="H10" i="12"/>
  <c r="E10" i="12"/>
  <c r="R9" i="12"/>
  <c r="T9" i="12" s="1"/>
  <c r="Q9" i="12"/>
  <c r="N9" i="12"/>
  <c r="K9" i="12"/>
  <c r="H9" i="12"/>
  <c r="E9" i="12"/>
  <c r="R8" i="12"/>
  <c r="T8" i="12" s="1"/>
  <c r="Q8" i="12"/>
  <c r="N8" i="12"/>
  <c r="K8" i="12"/>
  <c r="H8" i="12"/>
  <c r="E8" i="12"/>
  <c r="R7" i="12"/>
  <c r="T7" i="12" s="1"/>
  <c r="Q7" i="12"/>
  <c r="N7" i="12"/>
  <c r="K7" i="12"/>
  <c r="H7" i="12"/>
  <c r="E7" i="12"/>
  <c r="R6" i="12"/>
  <c r="T6" i="12" s="1"/>
  <c r="Q6" i="12"/>
  <c r="N6" i="12"/>
  <c r="K6" i="12"/>
  <c r="H6" i="12"/>
  <c r="E6" i="12"/>
  <c r="Q5" i="12"/>
  <c r="N5" i="12"/>
  <c r="K5" i="12"/>
  <c r="H5" i="12"/>
  <c r="E5" i="12"/>
  <c r="Q16" i="11"/>
  <c r="N16" i="11"/>
  <c r="K16" i="11"/>
  <c r="H16" i="11"/>
  <c r="E16" i="11"/>
  <c r="R15" i="11"/>
  <c r="T15" i="11" s="1"/>
  <c r="Q15" i="11"/>
  <c r="N15" i="11"/>
  <c r="K15" i="11"/>
  <c r="H15" i="11"/>
  <c r="E15" i="11"/>
  <c r="R14" i="11"/>
  <c r="T14" i="11" s="1"/>
  <c r="Q14" i="11"/>
  <c r="N14" i="11"/>
  <c r="K14" i="11"/>
  <c r="H14" i="11"/>
  <c r="E14" i="11"/>
  <c r="R13" i="11"/>
  <c r="T13" i="11" s="1"/>
  <c r="Q13" i="11"/>
  <c r="N13" i="11"/>
  <c r="K13" i="11"/>
  <c r="H13" i="11"/>
  <c r="E13" i="11"/>
  <c r="R12" i="11"/>
  <c r="T12" i="11" s="1"/>
  <c r="Q12" i="11"/>
  <c r="N12" i="11"/>
  <c r="K12" i="11"/>
  <c r="H12" i="11"/>
  <c r="E12" i="11"/>
  <c r="R11" i="11"/>
  <c r="T11" i="11" s="1"/>
  <c r="Q11" i="11"/>
  <c r="N11" i="11"/>
  <c r="K11" i="11"/>
  <c r="H11" i="11"/>
  <c r="E11" i="11"/>
  <c r="Q10" i="11"/>
  <c r="N10" i="11"/>
  <c r="K10" i="11"/>
  <c r="H10" i="11"/>
  <c r="E10" i="11"/>
  <c r="R9" i="11"/>
  <c r="T9" i="11" s="1"/>
  <c r="Q9" i="11"/>
  <c r="N9" i="11"/>
  <c r="K9" i="11"/>
  <c r="H9" i="11"/>
  <c r="E9" i="11"/>
  <c r="R8" i="11"/>
  <c r="T8" i="11" s="1"/>
  <c r="Q8" i="11"/>
  <c r="N8" i="11"/>
  <c r="K8" i="11"/>
  <c r="H8" i="11"/>
  <c r="E8" i="11"/>
  <c r="R7" i="11"/>
  <c r="T7" i="11" s="1"/>
  <c r="Q7" i="11"/>
  <c r="N7" i="11"/>
  <c r="K7" i="11"/>
  <c r="H7" i="11"/>
  <c r="E7" i="11"/>
  <c r="R6" i="11"/>
  <c r="T6" i="11" s="1"/>
  <c r="Q6" i="11"/>
  <c r="N6" i="11"/>
  <c r="K6" i="11"/>
  <c r="H6" i="11"/>
  <c r="E6" i="11"/>
  <c r="R5" i="11"/>
  <c r="T5" i="11" s="1"/>
  <c r="Q5" i="11"/>
  <c r="N5" i="11"/>
  <c r="K5" i="11"/>
  <c r="H5" i="11"/>
  <c r="E5" i="11"/>
  <c r="Q16" i="10"/>
  <c r="N16" i="10"/>
  <c r="K16" i="10"/>
  <c r="H16" i="10"/>
  <c r="E16" i="10"/>
  <c r="R15" i="10"/>
  <c r="T15" i="10" s="1"/>
  <c r="Q15" i="10"/>
  <c r="N15" i="10"/>
  <c r="K15" i="10"/>
  <c r="H15" i="10"/>
  <c r="E15" i="10"/>
  <c r="R14" i="10"/>
  <c r="T14" i="10" s="1"/>
  <c r="Q14" i="10"/>
  <c r="N14" i="10"/>
  <c r="K14" i="10"/>
  <c r="H14" i="10"/>
  <c r="E14" i="10"/>
  <c r="R13" i="10"/>
  <c r="T13" i="10" s="1"/>
  <c r="Q13" i="10"/>
  <c r="N13" i="10"/>
  <c r="K13" i="10"/>
  <c r="H13" i="10"/>
  <c r="E13" i="10"/>
  <c r="R12" i="10"/>
  <c r="T12" i="10" s="1"/>
  <c r="Q12" i="10"/>
  <c r="N12" i="10"/>
  <c r="K12" i="10"/>
  <c r="H12" i="10"/>
  <c r="E12" i="10"/>
  <c r="R11" i="10"/>
  <c r="T11" i="10" s="1"/>
  <c r="Q11" i="10"/>
  <c r="N11" i="10"/>
  <c r="K11" i="10"/>
  <c r="E11" i="10"/>
  <c r="Q10" i="10"/>
  <c r="N10" i="10"/>
  <c r="K10" i="10"/>
  <c r="H10" i="10"/>
  <c r="E10" i="10"/>
  <c r="R9" i="10"/>
  <c r="T9" i="10" s="1"/>
  <c r="Q9" i="10"/>
  <c r="N9" i="10"/>
  <c r="K9" i="10"/>
  <c r="H9" i="10"/>
  <c r="E9" i="10"/>
  <c r="R8" i="10"/>
  <c r="T8" i="10" s="1"/>
  <c r="Q8" i="10"/>
  <c r="N8" i="10"/>
  <c r="K8" i="10"/>
  <c r="H8" i="10"/>
  <c r="E8" i="10"/>
  <c r="R7" i="10"/>
  <c r="T7" i="10" s="1"/>
  <c r="Q7" i="10"/>
  <c r="N7" i="10"/>
  <c r="K7" i="10"/>
  <c r="H7" i="10"/>
  <c r="E7" i="10"/>
  <c r="R6" i="10"/>
  <c r="T6" i="10" s="1"/>
  <c r="Q6" i="10"/>
  <c r="N6" i="10"/>
  <c r="K6" i="10"/>
  <c r="H6" i="10"/>
  <c r="E6" i="10"/>
  <c r="R5" i="10"/>
  <c r="T5" i="10" s="1"/>
  <c r="Q5" i="10"/>
  <c r="N5" i="10"/>
  <c r="K5" i="10"/>
  <c r="H5" i="10"/>
  <c r="E5" i="10"/>
  <c r="Q16" i="9"/>
  <c r="N16" i="9"/>
  <c r="K16" i="9"/>
  <c r="H16" i="9"/>
  <c r="E16" i="9"/>
  <c r="R15" i="9"/>
  <c r="T15" i="9" s="1"/>
  <c r="Q15" i="9"/>
  <c r="N15" i="9"/>
  <c r="K15" i="9"/>
  <c r="H15" i="9"/>
  <c r="E15" i="9"/>
  <c r="R14" i="9"/>
  <c r="T14" i="9" s="1"/>
  <c r="Q14" i="9"/>
  <c r="N14" i="9"/>
  <c r="K14" i="9"/>
  <c r="H14" i="9"/>
  <c r="E14" i="9"/>
  <c r="R13" i="9"/>
  <c r="T13" i="9" s="1"/>
  <c r="Q13" i="9"/>
  <c r="N13" i="9"/>
  <c r="K13" i="9"/>
  <c r="H13" i="9"/>
  <c r="E13" i="9"/>
  <c r="R12" i="9"/>
  <c r="T12" i="9" s="1"/>
  <c r="Q12" i="9"/>
  <c r="N12" i="9"/>
  <c r="K12" i="9"/>
  <c r="H12" i="9"/>
  <c r="E12" i="9"/>
  <c r="R11" i="9"/>
  <c r="T11" i="9" s="1"/>
  <c r="Q11" i="9"/>
  <c r="N11" i="9"/>
  <c r="K11" i="9"/>
  <c r="H11" i="9"/>
  <c r="E11" i="9"/>
  <c r="Q10" i="9"/>
  <c r="N10" i="9"/>
  <c r="K10" i="9"/>
  <c r="H10" i="9"/>
  <c r="E10" i="9"/>
  <c r="R9" i="9"/>
  <c r="T9" i="9" s="1"/>
  <c r="Q9" i="9"/>
  <c r="N9" i="9"/>
  <c r="K9" i="9"/>
  <c r="H9" i="9"/>
  <c r="E9" i="9"/>
  <c r="R8" i="9"/>
  <c r="T8" i="9" s="1"/>
  <c r="Q8" i="9"/>
  <c r="N8" i="9"/>
  <c r="K8" i="9"/>
  <c r="H8" i="9"/>
  <c r="E8" i="9"/>
  <c r="R7" i="9"/>
  <c r="T7" i="9" s="1"/>
  <c r="Q7" i="9"/>
  <c r="N7" i="9"/>
  <c r="K7" i="9"/>
  <c r="H7" i="9"/>
  <c r="E7" i="9"/>
  <c r="R6" i="9"/>
  <c r="T6" i="9" s="1"/>
  <c r="Q6" i="9"/>
  <c r="N6" i="9"/>
  <c r="K6" i="9"/>
  <c r="H6" i="9"/>
  <c r="E6" i="9"/>
  <c r="R5" i="9"/>
  <c r="T5" i="9" s="1"/>
  <c r="Q5" i="9"/>
  <c r="N5" i="9"/>
  <c r="K5" i="9"/>
  <c r="H5" i="9"/>
  <c r="E5" i="9"/>
  <c r="Q16" i="8"/>
  <c r="N16" i="8"/>
  <c r="K16" i="8"/>
  <c r="H16" i="8"/>
  <c r="E16" i="8"/>
  <c r="R15" i="8"/>
  <c r="T15" i="8" s="1"/>
  <c r="Q15" i="8"/>
  <c r="N15" i="8"/>
  <c r="K15" i="8"/>
  <c r="H15" i="8"/>
  <c r="E15" i="8"/>
  <c r="R14" i="8"/>
  <c r="T14" i="8" s="1"/>
  <c r="Q14" i="8"/>
  <c r="N14" i="8"/>
  <c r="K14" i="8"/>
  <c r="H14" i="8"/>
  <c r="E14" i="8"/>
  <c r="R13" i="8"/>
  <c r="T13" i="8" s="1"/>
  <c r="Q13" i="8"/>
  <c r="N13" i="8"/>
  <c r="K13" i="8"/>
  <c r="H13" i="8"/>
  <c r="E13" i="8"/>
  <c r="R12" i="8"/>
  <c r="T12" i="8" s="1"/>
  <c r="Q12" i="8"/>
  <c r="N12" i="8"/>
  <c r="K12" i="8"/>
  <c r="H12" i="8"/>
  <c r="E12" i="8"/>
  <c r="R11" i="8"/>
  <c r="T11" i="8" s="1"/>
  <c r="Q11" i="8"/>
  <c r="N11" i="8"/>
  <c r="K11" i="8"/>
  <c r="H11" i="8"/>
  <c r="E11" i="8"/>
  <c r="Q10" i="8"/>
  <c r="N10" i="8"/>
  <c r="K10" i="8"/>
  <c r="H10" i="8"/>
  <c r="E10" i="8"/>
  <c r="R9" i="8"/>
  <c r="T9" i="8" s="1"/>
  <c r="Q9" i="8"/>
  <c r="N9" i="8"/>
  <c r="K9" i="8"/>
  <c r="H9" i="8"/>
  <c r="E9" i="8"/>
  <c r="R8" i="8"/>
  <c r="T8" i="8" s="1"/>
  <c r="Q8" i="8"/>
  <c r="N8" i="8"/>
  <c r="K8" i="8"/>
  <c r="H8" i="8"/>
  <c r="E8" i="8"/>
  <c r="R7" i="8"/>
  <c r="T7" i="8" s="1"/>
  <c r="Q7" i="8"/>
  <c r="N7" i="8"/>
  <c r="K7" i="8"/>
  <c r="H7" i="8"/>
  <c r="E7" i="8"/>
  <c r="R6" i="8"/>
  <c r="T6" i="8" s="1"/>
  <c r="Q6" i="8"/>
  <c r="N6" i="8"/>
  <c r="K6" i="8"/>
  <c r="H6" i="8"/>
  <c r="E6" i="8"/>
  <c r="R5" i="8"/>
  <c r="T5" i="8" s="1"/>
  <c r="Q5" i="8"/>
  <c r="N5" i="8"/>
  <c r="K5" i="8"/>
  <c r="H5" i="8"/>
  <c r="E5" i="8"/>
  <c r="Q16" i="7"/>
  <c r="N16" i="7"/>
  <c r="K16" i="7"/>
  <c r="H16" i="7"/>
  <c r="E16" i="7"/>
  <c r="R15" i="7"/>
  <c r="T15" i="7" s="1"/>
  <c r="Q15" i="7"/>
  <c r="N15" i="7"/>
  <c r="K15" i="7"/>
  <c r="H15" i="7"/>
  <c r="E15" i="7"/>
  <c r="R14" i="7"/>
  <c r="T14" i="7" s="1"/>
  <c r="Q14" i="7"/>
  <c r="N14" i="7"/>
  <c r="K14" i="7"/>
  <c r="H14" i="7"/>
  <c r="E14" i="7"/>
  <c r="R13" i="7"/>
  <c r="T13" i="7" s="1"/>
  <c r="Q13" i="7"/>
  <c r="N13" i="7"/>
  <c r="K13" i="7"/>
  <c r="H13" i="7"/>
  <c r="E13" i="7"/>
  <c r="R12" i="7"/>
  <c r="T12" i="7" s="1"/>
  <c r="Q12" i="7"/>
  <c r="N12" i="7"/>
  <c r="K12" i="7"/>
  <c r="H12" i="7"/>
  <c r="E12" i="7"/>
  <c r="R11" i="7"/>
  <c r="T11" i="7" s="1"/>
  <c r="Q11" i="7"/>
  <c r="N11" i="7"/>
  <c r="K11" i="7"/>
  <c r="H11" i="7"/>
  <c r="E11" i="7"/>
  <c r="Q10" i="7"/>
  <c r="N10" i="7"/>
  <c r="K10" i="7"/>
  <c r="H10" i="7"/>
  <c r="E10" i="7"/>
  <c r="R9" i="7"/>
  <c r="T9" i="7" s="1"/>
  <c r="Q9" i="7"/>
  <c r="N9" i="7"/>
  <c r="K9" i="7"/>
  <c r="H9" i="7"/>
  <c r="E9" i="7"/>
  <c r="R8" i="7"/>
  <c r="T8" i="7" s="1"/>
  <c r="Q8" i="7"/>
  <c r="N8" i="7"/>
  <c r="K8" i="7"/>
  <c r="H8" i="7"/>
  <c r="E8" i="7"/>
  <c r="R7" i="7"/>
  <c r="T7" i="7" s="1"/>
  <c r="Q7" i="7"/>
  <c r="N7" i="7"/>
  <c r="K7" i="7"/>
  <c r="H7" i="7"/>
  <c r="E7" i="7"/>
  <c r="R6" i="7"/>
  <c r="T6" i="7" s="1"/>
  <c r="Q6" i="7"/>
  <c r="N6" i="7"/>
  <c r="K6" i="7"/>
  <c r="H6" i="7"/>
  <c r="E6" i="7"/>
  <c r="R5" i="7"/>
  <c r="T5" i="7" s="1"/>
  <c r="Q5" i="7"/>
  <c r="N5" i="7"/>
  <c r="K5" i="7"/>
  <c r="H5" i="7"/>
  <c r="E5" i="7"/>
  <c r="Q16" i="6"/>
  <c r="N16" i="6"/>
  <c r="K16" i="6"/>
  <c r="H16" i="6"/>
  <c r="E16" i="6"/>
  <c r="R15" i="6"/>
  <c r="T15" i="6" s="1"/>
  <c r="Q15" i="6"/>
  <c r="N15" i="6"/>
  <c r="K15" i="6"/>
  <c r="H15" i="6"/>
  <c r="E15" i="6"/>
  <c r="R14" i="6"/>
  <c r="T14" i="6" s="1"/>
  <c r="Q14" i="6"/>
  <c r="N14" i="6"/>
  <c r="K14" i="6"/>
  <c r="H14" i="6"/>
  <c r="E14" i="6"/>
  <c r="R13" i="6"/>
  <c r="T13" i="6" s="1"/>
  <c r="Q13" i="6"/>
  <c r="N13" i="6"/>
  <c r="K13" i="6"/>
  <c r="H13" i="6"/>
  <c r="E13" i="6"/>
  <c r="R12" i="6"/>
  <c r="T12" i="6" s="1"/>
  <c r="Q12" i="6"/>
  <c r="N12" i="6"/>
  <c r="K12" i="6"/>
  <c r="H12" i="6"/>
  <c r="E12" i="6"/>
  <c r="R11" i="6"/>
  <c r="T11" i="6" s="1"/>
  <c r="Q11" i="6"/>
  <c r="N11" i="6"/>
  <c r="K11" i="6"/>
  <c r="H11" i="6"/>
  <c r="E11" i="6"/>
  <c r="Q10" i="6"/>
  <c r="N10" i="6"/>
  <c r="K10" i="6"/>
  <c r="H10" i="6"/>
  <c r="E10" i="6"/>
  <c r="R9" i="6"/>
  <c r="T9" i="6" s="1"/>
  <c r="Q9" i="6"/>
  <c r="N9" i="6"/>
  <c r="K9" i="6"/>
  <c r="H9" i="6"/>
  <c r="E9" i="6"/>
  <c r="R8" i="6"/>
  <c r="T8" i="6" s="1"/>
  <c r="Q8" i="6"/>
  <c r="N8" i="6"/>
  <c r="K8" i="6"/>
  <c r="H8" i="6"/>
  <c r="E8" i="6"/>
  <c r="R7" i="6"/>
  <c r="T7" i="6" s="1"/>
  <c r="Q7" i="6"/>
  <c r="N7" i="6"/>
  <c r="K7" i="6"/>
  <c r="H7" i="6"/>
  <c r="E7" i="6"/>
  <c r="R6" i="6"/>
  <c r="T6" i="6" s="1"/>
  <c r="Q6" i="6"/>
  <c r="N6" i="6"/>
  <c r="K6" i="6"/>
  <c r="H6" i="6"/>
  <c r="E6" i="6"/>
  <c r="R5" i="6"/>
  <c r="T5" i="6" s="1"/>
  <c r="Q5" i="6"/>
  <c r="N5" i="6"/>
  <c r="K5" i="6"/>
  <c r="H5" i="6"/>
  <c r="E5" i="6"/>
  <c r="Q16" i="5"/>
  <c r="N16" i="5"/>
  <c r="K16" i="5"/>
  <c r="H16" i="5"/>
  <c r="E16" i="5"/>
  <c r="R15" i="5"/>
  <c r="T15" i="5" s="1"/>
  <c r="Q15" i="5"/>
  <c r="N15" i="5"/>
  <c r="K15" i="5"/>
  <c r="H15" i="5"/>
  <c r="E15" i="5"/>
  <c r="R14" i="5"/>
  <c r="T14" i="5" s="1"/>
  <c r="Q14" i="5"/>
  <c r="N14" i="5"/>
  <c r="K14" i="5"/>
  <c r="H14" i="5"/>
  <c r="E14" i="5"/>
  <c r="R13" i="5"/>
  <c r="T13" i="5" s="1"/>
  <c r="Q13" i="5"/>
  <c r="N13" i="5"/>
  <c r="K13" i="5"/>
  <c r="H13" i="5"/>
  <c r="E13" i="5"/>
  <c r="R12" i="5"/>
  <c r="T12" i="5" s="1"/>
  <c r="Q12" i="5"/>
  <c r="N12" i="5"/>
  <c r="K12" i="5"/>
  <c r="H12" i="5"/>
  <c r="E12" i="5"/>
  <c r="R11" i="5"/>
  <c r="T11" i="5" s="1"/>
  <c r="Q11" i="5"/>
  <c r="N11" i="5"/>
  <c r="K11" i="5"/>
  <c r="H11" i="5"/>
  <c r="E11" i="5"/>
  <c r="Q10" i="5"/>
  <c r="N10" i="5"/>
  <c r="K10" i="5"/>
  <c r="H10" i="5"/>
  <c r="E10" i="5"/>
  <c r="R9" i="5"/>
  <c r="T9" i="5" s="1"/>
  <c r="Q9" i="5"/>
  <c r="N9" i="5"/>
  <c r="K9" i="5"/>
  <c r="H9" i="5"/>
  <c r="E9" i="5"/>
  <c r="R8" i="5"/>
  <c r="T8" i="5" s="1"/>
  <c r="Q8" i="5"/>
  <c r="N8" i="5"/>
  <c r="K8" i="5"/>
  <c r="H8" i="5"/>
  <c r="E8" i="5"/>
  <c r="R7" i="5"/>
  <c r="T7" i="5" s="1"/>
  <c r="Q7" i="5"/>
  <c r="N7" i="5"/>
  <c r="K7" i="5"/>
  <c r="H7" i="5"/>
  <c r="E7" i="5"/>
  <c r="R6" i="5"/>
  <c r="T6" i="5" s="1"/>
  <c r="Q6" i="5"/>
  <c r="N6" i="5"/>
  <c r="K6" i="5"/>
  <c r="H6" i="5"/>
  <c r="E6" i="5"/>
  <c r="R5" i="5"/>
  <c r="T5" i="5" s="1"/>
  <c r="Q5" i="5"/>
  <c r="N5" i="5"/>
  <c r="K5" i="5"/>
  <c r="H5" i="5"/>
  <c r="E5" i="5"/>
  <c r="Q16" i="3"/>
  <c r="N16" i="3"/>
  <c r="K16" i="3"/>
  <c r="H16" i="3"/>
  <c r="E16" i="3"/>
  <c r="R15" i="3"/>
  <c r="T15" i="3" s="1"/>
  <c r="Q15" i="3"/>
  <c r="N15" i="3"/>
  <c r="K15" i="3"/>
  <c r="H15" i="3"/>
  <c r="E15" i="3"/>
  <c r="R14" i="3"/>
  <c r="T14" i="3" s="1"/>
  <c r="Q14" i="3"/>
  <c r="N14" i="3"/>
  <c r="K14" i="3"/>
  <c r="H14" i="3"/>
  <c r="E14" i="3"/>
  <c r="R13" i="3"/>
  <c r="T13" i="3" s="1"/>
  <c r="Q13" i="3"/>
  <c r="N13" i="3"/>
  <c r="K13" i="3"/>
  <c r="H13" i="3"/>
  <c r="E13" i="3"/>
  <c r="R12" i="3"/>
  <c r="T12" i="3" s="1"/>
  <c r="Q12" i="3"/>
  <c r="N12" i="3"/>
  <c r="K12" i="3"/>
  <c r="H12" i="3"/>
  <c r="E12" i="3"/>
  <c r="R11" i="3"/>
  <c r="T11" i="3" s="1"/>
  <c r="Q11" i="3"/>
  <c r="N11" i="3"/>
  <c r="K11" i="3"/>
  <c r="H11" i="3"/>
  <c r="E11" i="3"/>
  <c r="Q10" i="3"/>
  <c r="N10" i="3"/>
  <c r="K10" i="3"/>
  <c r="H10" i="3"/>
  <c r="E10" i="3"/>
  <c r="R9" i="3"/>
  <c r="T9" i="3" s="1"/>
  <c r="Q9" i="3"/>
  <c r="N9" i="3"/>
  <c r="K9" i="3"/>
  <c r="H9" i="3"/>
  <c r="E9" i="3"/>
  <c r="R8" i="3"/>
  <c r="T8" i="3" s="1"/>
  <c r="Q8" i="3"/>
  <c r="N8" i="3"/>
  <c r="K8" i="3"/>
  <c r="H8" i="3"/>
  <c r="E8" i="3"/>
  <c r="R7" i="3"/>
  <c r="T7" i="3" s="1"/>
  <c r="Q7" i="3"/>
  <c r="N7" i="3"/>
  <c r="K7" i="3"/>
  <c r="H7" i="3"/>
  <c r="E7" i="3"/>
  <c r="R6" i="3"/>
  <c r="T6" i="3" s="1"/>
  <c r="Q6" i="3"/>
  <c r="N6" i="3"/>
  <c r="K6" i="3"/>
  <c r="H6" i="3"/>
  <c r="E6" i="3"/>
  <c r="R5" i="3"/>
  <c r="T5" i="3" s="1"/>
  <c r="Q5" i="3"/>
  <c r="N5" i="3"/>
  <c r="K5" i="3"/>
  <c r="H5" i="3"/>
  <c r="E5" i="3"/>
  <c r="R15" i="1" l="1"/>
  <c r="T15" i="1" s="1"/>
  <c r="Q15" i="1"/>
  <c r="N15" i="1"/>
  <c r="K15" i="1"/>
  <c r="H15" i="1"/>
  <c r="E15" i="1"/>
  <c r="R14" i="1"/>
  <c r="T14" i="1" s="1"/>
  <c r="Q14" i="1"/>
  <c r="N14" i="1"/>
  <c r="K14" i="1"/>
  <c r="H14" i="1"/>
  <c r="E14" i="1"/>
  <c r="R13" i="1"/>
  <c r="T13" i="1" s="1"/>
  <c r="Q13" i="1"/>
  <c r="N13" i="1"/>
  <c r="K13" i="1"/>
  <c r="H13" i="1"/>
  <c r="E13" i="1"/>
  <c r="R9" i="1"/>
  <c r="T9" i="1" s="1"/>
  <c r="Q9" i="1"/>
  <c r="N9" i="1"/>
  <c r="K9" i="1"/>
  <c r="H9" i="1"/>
  <c r="E9" i="1"/>
  <c r="R8" i="1"/>
  <c r="T8" i="1" s="1"/>
  <c r="Q8" i="1"/>
  <c r="N8" i="1"/>
  <c r="K8" i="1"/>
  <c r="H8" i="1"/>
  <c r="E8" i="1"/>
  <c r="R7" i="1"/>
  <c r="T7" i="1" s="1"/>
  <c r="Q7" i="1"/>
  <c r="N7" i="1"/>
  <c r="K7" i="1"/>
  <c r="H7" i="1"/>
  <c r="E7" i="1"/>
  <c r="Q16" i="1" l="1"/>
  <c r="Q12" i="1"/>
  <c r="Q11" i="1"/>
  <c r="Q10" i="1"/>
  <c r="Q6" i="1"/>
  <c r="Q5" i="1"/>
  <c r="N16" i="1"/>
  <c r="N12" i="1"/>
  <c r="N11" i="1"/>
  <c r="N10" i="1"/>
  <c r="N6" i="1"/>
  <c r="N5" i="1"/>
  <c r="K16" i="1"/>
  <c r="K12" i="1"/>
  <c r="K11" i="1"/>
  <c r="K10" i="1"/>
  <c r="K6" i="1"/>
  <c r="K5" i="1"/>
  <c r="H16" i="1"/>
  <c r="H12" i="1"/>
  <c r="H11" i="1"/>
  <c r="H10" i="1"/>
  <c r="H6" i="1"/>
  <c r="H5" i="1"/>
  <c r="E6" i="1"/>
  <c r="E10" i="1"/>
  <c r="E11" i="1"/>
  <c r="E12" i="1"/>
  <c r="E16" i="1"/>
  <c r="E5" i="1"/>
  <c r="R11" i="1"/>
  <c r="T11" i="1" s="1"/>
  <c r="R6" i="1"/>
  <c r="T6" i="1" s="1"/>
  <c r="R12" i="1"/>
  <c r="T12" i="1" s="1"/>
  <c r="R5" i="1"/>
  <c r="T5" i="1" l="1"/>
</calcChain>
</file>

<file path=xl/sharedStrings.xml><?xml version="1.0" encoding="utf-8"?>
<sst xmlns="http://schemas.openxmlformats.org/spreadsheetml/2006/main" count="403" uniqueCount="33">
  <si>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</si>
  <si>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</si>
  <si>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</si>
  <si>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</si>
  <si>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</si>
  <si>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№</t>
  </si>
  <si>
    <t>Показатель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</si>
  <si>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</si>
  <si>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</si>
  <si>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</si>
  <si>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</si>
  <si>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</si>
  <si>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</si>
  <si>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</si>
  <si>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</si>
  <si>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</si>
  <si>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</si>
  <si>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</si>
  <si>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</si>
  <si>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</si>
  <si>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3.1.</t>
  </si>
  <si>
    <t>3.2.</t>
  </si>
  <si>
    <t>7.1.</t>
  </si>
  <si>
    <t>7.2.</t>
  </si>
  <si>
    <t>-</t>
  </si>
  <si>
    <t>временное ТП</t>
  </si>
  <si>
    <t>всего с учетом временного ТП</t>
  </si>
  <si>
    <t>Всего без учета временного ТП</t>
  </si>
  <si>
    <t>Всего с учетом временного ТП</t>
  </si>
  <si>
    <t>Справочно: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</si>
  <si>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</si>
  <si>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штуки</t>
  </si>
  <si>
    <t>Справочно. Формулировка для расчета «показателя качества осуществляемого технологического присоединения к сети»  Птпр (приказ  Министерства энергетики Российской Федерации от 29.11.2016 № 1259 «Об утверждении методических указаний по расчету уровня надежности и качества поставляемых товаров и оказываемых услуг …»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</si>
</sst>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3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view="pageBreakPreview" zoomScale="85" zoomScaleNormal="100" zoomScaleSheetLayoutView="85" workbookViewId="0">
      <pane xSplit="2" ySplit="4" topLeftCell="C7" activePane="bottomRight" state="frozen"/>
      <selection activeCell="M16" sqref="M16"/>
      <selection pane="topRight" activeCell="M16" sqref="M16"/>
      <selection pane="bottomLeft" activeCell="M16" sqref="M16"/>
      <selection pane="bottomRight" activeCell="C5" sqref="C5:Q1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28</v>
      </c>
      <c r="U2" s="7"/>
      <c r="V2" s="7"/>
      <c r="W2" s="7"/>
    </row>
    <row r="3" spans="1:23" ht="37.5" customHeight="1" x14ac:dyDescent="0.25">
      <c r="A3" s="21"/>
      <c r="B3" s="21"/>
      <c r="C3" s="9">
        <v>2023</v>
      </c>
      <c r="D3" s="9">
        <v>2024</v>
      </c>
      <c r="E3" s="9" t="s">
        <v>8</v>
      </c>
      <c r="F3" s="9">
        <v>2023</v>
      </c>
      <c r="G3" s="9">
        <v>2024</v>
      </c>
      <c r="H3" s="9" t="s">
        <v>8</v>
      </c>
      <c r="I3" s="9">
        <v>2023</v>
      </c>
      <c r="J3" s="9">
        <v>2024</v>
      </c>
      <c r="K3" s="9" t="s">
        <v>8</v>
      </c>
      <c r="L3" s="9">
        <v>2023</v>
      </c>
      <c r="M3" s="9">
        <v>2024</v>
      </c>
      <c r="N3" s="9" t="s">
        <v>8</v>
      </c>
      <c r="O3" s="9">
        <v>2023</v>
      </c>
      <c r="P3" s="9">
        <v>2024</v>
      </c>
      <c r="Q3" s="9" t="s">
        <v>8</v>
      </c>
      <c r="R3" s="22"/>
      <c r="S3" s="9">
        <v>2024</v>
      </c>
      <c r="T3" s="9">
        <v>2024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6">
        <v>19</v>
      </c>
      <c r="T4" s="8">
        <v>20</v>
      </c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6400</v>
      </c>
      <c r="D5" s="10">
        <v>5741</v>
      </c>
      <c r="E5" s="11">
        <f>IFERROR(D5/C5,"-")</f>
        <v>0.89703124999999995</v>
      </c>
      <c r="F5" s="10">
        <v>766</v>
      </c>
      <c r="G5" s="10">
        <v>625</v>
      </c>
      <c r="H5" s="11">
        <f>IFERROR(G5/F5,"-")</f>
        <v>0.81592689295039167</v>
      </c>
      <c r="I5" s="10">
        <v>138</v>
      </c>
      <c r="J5" s="10">
        <v>127</v>
      </c>
      <c r="K5" s="11">
        <f>IFERROR(J5/I5,"-")</f>
        <v>0.92028985507246375</v>
      </c>
      <c r="L5" s="10">
        <v>63</v>
      </c>
      <c r="M5" s="10">
        <v>59</v>
      </c>
      <c r="N5" s="11">
        <f>IFERROR(M5/L5,"-")</f>
        <v>0.93650793650793651</v>
      </c>
      <c r="O5" s="10">
        <v>2</v>
      </c>
      <c r="P5" s="10">
        <v>1</v>
      </c>
      <c r="Q5" s="11">
        <f>IFERROR(P5/O5,"-")</f>
        <v>0.5</v>
      </c>
      <c r="R5" s="17">
        <f>D5+G5+J5+M5+P5</f>
        <v>6553</v>
      </c>
      <c r="S5" s="10">
        <v>144</v>
      </c>
      <c r="T5" s="17">
        <f>R5+S5</f>
        <v>6697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5986</v>
      </c>
      <c r="D6" s="10">
        <v>5329</v>
      </c>
      <c r="E6" s="11">
        <f t="shared" ref="E6:E16" si="0">IFERROR(D6/C6,"-")</f>
        <v>0.8902439024390244</v>
      </c>
      <c r="F6" s="10">
        <v>578</v>
      </c>
      <c r="G6" s="10">
        <v>486</v>
      </c>
      <c r="H6" s="11">
        <f t="shared" ref="H6:H16" si="1">IFERROR(G6/F6,"-")</f>
        <v>0.84083044982698962</v>
      </c>
      <c r="I6" s="10">
        <v>99</v>
      </c>
      <c r="J6" s="10">
        <v>78</v>
      </c>
      <c r="K6" s="11">
        <f t="shared" ref="K6:K16" si="2">IFERROR(J6/I6,"-")</f>
        <v>0.78787878787878785</v>
      </c>
      <c r="L6" s="10">
        <v>44</v>
      </c>
      <c r="M6" s="10">
        <v>28</v>
      </c>
      <c r="N6" s="11">
        <f t="shared" ref="N6:N16" si="3">IFERROR(M6/L6,"-")</f>
        <v>0.63636363636363635</v>
      </c>
      <c r="O6" s="10">
        <v>1</v>
      </c>
      <c r="P6" s="10">
        <v>0</v>
      </c>
      <c r="Q6" s="11">
        <f t="shared" ref="Q6:Q16" si="4">IFERROR(P6/O6,"-")</f>
        <v>0</v>
      </c>
      <c r="R6" s="17">
        <f t="shared" ref="R6:R15" si="5">D6+G6+J6+M6+P6</f>
        <v>5921</v>
      </c>
      <c r="S6" s="10">
        <v>121</v>
      </c>
      <c r="T6" s="17">
        <f>R6+S6</f>
        <v>6042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0</v>
      </c>
      <c r="D7" s="10">
        <v>0</v>
      </c>
      <c r="E7" s="11" t="str">
        <f t="shared" si="0"/>
        <v>-</v>
      </c>
      <c r="F7" s="10">
        <v>0</v>
      </c>
      <c r="G7" s="10">
        <v>0</v>
      </c>
      <c r="H7" s="11" t="str">
        <f t="shared" si="1"/>
        <v>-</v>
      </c>
      <c r="I7" s="10">
        <v>0</v>
      </c>
      <c r="J7" s="10">
        <v>0</v>
      </c>
      <c r="K7" s="11" t="str">
        <f t="shared" si="2"/>
        <v>-</v>
      </c>
      <c r="L7" s="10">
        <v>0</v>
      </c>
      <c r="M7" s="10">
        <v>0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7">
        <f t="shared" si="5"/>
        <v>0</v>
      </c>
      <c r="S7" s="20">
        <v>0</v>
      </c>
      <c r="T7" s="17">
        <f>R7+S7</f>
        <v>0</v>
      </c>
      <c r="U7" s="3"/>
      <c r="V7" s="3"/>
      <c r="W7" s="3"/>
    </row>
    <row r="8" spans="1:23" x14ac:dyDescent="0.25">
      <c r="A8" s="18" t="s">
        <v>20</v>
      </c>
      <c r="B8" s="13" t="s">
        <v>12</v>
      </c>
      <c r="C8" s="10">
        <v>0</v>
      </c>
      <c r="D8" s="10">
        <v>0</v>
      </c>
      <c r="E8" s="11" t="str">
        <f t="shared" si="0"/>
        <v>-</v>
      </c>
      <c r="F8" s="10">
        <v>0</v>
      </c>
      <c r="G8" s="10">
        <v>0</v>
      </c>
      <c r="H8" s="11" t="str">
        <f t="shared" si="1"/>
        <v>-</v>
      </c>
      <c r="I8" s="10">
        <v>0</v>
      </c>
      <c r="J8" s="10">
        <v>0</v>
      </c>
      <c r="K8" s="11" t="str">
        <f t="shared" si="2"/>
        <v>-</v>
      </c>
      <c r="L8" s="10">
        <v>0</v>
      </c>
      <c r="M8" s="10">
        <v>0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7">
        <f t="shared" si="5"/>
        <v>0</v>
      </c>
      <c r="S8" s="20">
        <v>0</v>
      </c>
      <c r="T8" s="17">
        <f>R8+S8</f>
        <v>0</v>
      </c>
      <c r="U8" s="3"/>
      <c r="V8" s="3"/>
      <c r="W8" s="3"/>
    </row>
    <row r="9" spans="1:23" x14ac:dyDescent="0.25">
      <c r="A9" s="18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7">
        <f t="shared" si="5"/>
        <v>0</v>
      </c>
      <c r="S9" s="20">
        <v>0</v>
      </c>
      <c r="T9" s="17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7.4201470096892752</v>
      </c>
      <c r="D10" s="10">
        <v>7.4483017451679485</v>
      </c>
      <c r="E10" s="11">
        <f t="shared" si="0"/>
        <v>1.003794363567448</v>
      </c>
      <c r="F10" s="10">
        <v>33.62456747404844</v>
      </c>
      <c r="G10" s="10">
        <v>17.804526748971192</v>
      </c>
      <c r="H10" s="11">
        <f t="shared" si="1"/>
        <v>0.52950946544406219</v>
      </c>
      <c r="I10" s="10">
        <v>49.575757575757578</v>
      </c>
      <c r="J10" s="10">
        <v>69.705128205128204</v>
      </c>
      <c r="K10" s="11">
        <f t="shared" si="2"/>
        <v>1.4060325371450064</v>
      </c>
      <c r="L10" s="10">
        <v>66.38636363636364</v>
      </c>
      <c r="M10" s="10">
        <v>72.821428571428569</v>
      </c>
      <c r="N10" s="11">
        <f t="shared" si="3"/>
        <v>1.0969335354819778</v>
      </c>
      <c r="O10" s="10">
        <v>68</v>
      </c>
      <c r="P10" s="10" t="s">
        <v>24</v>
      </c>
      <c r="Q10" s="11" t="str">
        <f t="shared" si="4"/>
        <v>-</v>
      </c>
      <c r="R10" s="17">
        <v>9.4276304678263809</v>
      </c>
      <c r="S10" s="10">
        <v>7.0247933884297522</v>
      </c>
      <c r="T10" s="19">
        <v>9.3795100959947035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4759</v>
      </c>
      <c r="D11" s="10">
        <v>4675</v>
      </c>
      <c r="E11" s="11">
        <f t="shared" si="0"/>
        <v>0.9823492330321496</v>
      </c>
      <c r="F11" s="10">
        <v>382</v>
      </c>
      <c r="G11" s="10">
        <v>330</v>
      </c>
      <c r="H11" s="11">
        <f t="shared" si="1"/>
        <v>0.86387434554973819</v>
      </c>
      <c r="I11" s="10">
        <v>36</v>
      </c>
      <c r="J11" s="10">
        <v>40</v>
      </c>
      <c r="K11" s="11">
        <f t="shared" si="2"/>
        <v>1.1111111111111112</v>
      </c>
      <c r="L11" s="10">
        <v>14</v>
      </c>
      <c r="M11" s="10">
        <v>18</v>
      </c>
      <c r="N11" s="11">
        <f t="shared" si="3"/>
        <v>1.2857142857142858</v>
      </c>
      <c r="O11" s="10">
        <v>0</v>
      </c>
      <c r="P11" s="10">
        <v>0</v>
      </c>
      <c r="Q11" s="11" t="str">
        <f t="shared" si="4"/>
        <v>-</v>
      </c>
      <c r="R11" s="17">
        <f>D11+G11+J11+M11+P11</f>
        <v>5063</v>
      </c>
      <c r="S11" s="10">
        <v>66</v>
      </c>
      <c r="T11" s="17">
        <f>R11+S11</f>
        <v>5129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5671</v>
      </c>
      <c r="D12" s="10">
        <v>4751</v>
      </c>
      <c r="E12" s="11">
        <f t="shared" si="0"/>
        <v>0.8377711162052548</v>
      </c>
      <c r="F12" s="10">
        <v>662</v>
      </c>
      <c r="G12" s="10">
        <v>333</v>
      </c>
      <c r="H12" s="11">
        <f t="shared" si="1"/>
        <v>0.50302114803625375</v>
      </c>
      <c r="I12" s="10">
        <v>25</v>
      </c>
      <c r="J12" s="10">
        <v>26</v>
      </c>
      <c r="K12" s="11">
        <f t="shared" si="2"/>
        <v>1.04</v>
      </c>
      <c r="L12" s="10">
        <v>7</v>
      </c>
      <c r="M12" s="10">
        <v>6</v>
      </c>
      <c r="N12" s="11">
        <f t="shared" si="3"/>
        <v>0.8571428571428571</v>
      </c>
      <c r="O12" s="10">
        <v>0</v>
      </c>
      <c r="P12" s="10">
        <v>0</v>
      </c>
      <c r="Q12" s="11" t="str">
        <f t="shared" si="4"/>
        <v>-</v>
      </c>
      <c r="R12" s="17">
        <f t="shared" si="5"/>
        <v>5116</v>
      </c>
      <c r="S12" s="10">
        <v>64</v>
      </c>
      <c r="T12" s="17">
        <f>R12+S12</f>
        <v>5180</v>
      </c>
    </row>
    <row r="13" spans="1:23" ht="89.25" x14ac:dyDescent="0.25">
      <c r="A13" s="9">
        <v>7</v>
      </c>
      <c r="B13" s="13" t="s">
        <v>17</v>
      </c>
      <c r="C13" s="10">
        <v>0</v>
      </c>
      <c r="D13" s="10">
        <v>0</v>
      </c>
      <c r="E13" s="11" t="str">
        <f t="shared" si="0"/>
        <v>-</v>
      </c>
      <c r="F13" s="10">
        <v>0</v>
      </c>
      <c r="G13" s="10">
        <v>0</v>
      </c>
      <c r="H13" s="11" t="str">
        <f t="shared" si="1"/>
        <v>-</v>
      </c>
      <c r="I13" s="10">
        <v>0</v>
      </c>
      <c r="J13" s="10">
        <v>0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7">
        <f t="shared" si="5"/>
        <v>0</v>
      </c>
      <c r="S13" s="20">
        <v>0</v>
      </c>
      <c r="T13" s="17">
        <f>R13+S13</f>
        <v>0</v>
      </c>
    </row>
    <row r="14" spans="1:23" x14ac:dyDescent="0.25">
      <c r="A14" s="18" t="s">
        <v>22</v>
      </c>
      <c r="B14" s="13" t="s">
        <v>12</v>
      </c>
      <c r="C14" s="10">
        <v>0</v>
      </c>
      <c r="D14" s="10">
        <v>0</v>
      </c>
      <c r="E14" s="11" t="str">
        <f t="shared" si="0"/>
        <v>-</v>
      </c>
      <c r="F14" s="10">
        <v>0</v>
      </c>
      <c r="G14" s="10">
        <v>0</v>
      </c>
      <c r="H14" s="11" t="str">
        <f t="shared" si="1"/>
        <v>-</v>
      </c>
      <c r="I14" s="10">
        <v>0</v>
      </c>
      <c r="J14" s="10">
        <v>0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7">
        <f t="shared" si="5"/>
        <v>0</v>
      </c>
      <c r="S14" s="20">
        <v>0</v>
      </c>
      <c r="T14" s="17">
        <f>R14+S14</f>
        <v>0</v>
      </c>
    </row>
    <row r="15" spans="1:23" x14ac:dyDescent="0.25">
      <c r="A15" s="18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7">
        <f t="shared" si="5"/>
        <v>0</v>
      </c>
      <c r="S15" s="20">
        <v>0</v>
      </c>
      <c r="T15" s="17">
        <f>R15+S15</f>
        <v>0</v>
      </c>
    </row>
    <row r="16" spans="1:23" ht="51" x14ac:dyDescent="0.25">
      <c r="A16" s="9">
        <v>8</v>
      </c>
      <c r="B16" s="13" t="s">
        <v>19</v>
      </c>
      <c r="C16" s="10">
        <v>155.88220772350556</v>
      </c>
      <c r="D16" s="10">
        <v>110.73710797726794</v>
      </c>
      <c r="E16" s="11">
        <f t="shared" si="0"/>
        <v>0.71038965635954254</v>
      </c>
      <c r="F16" s="10">
        <v>291.65558912386706</v>
      </c>
      <c r="G16" s="10">
        <v>261.34534534534532</v>
      </c>
      <c r="H16" s="11">
        <f t="shared" si="1"/>
        <v>0.89607521710942117</v>
      </c>
      <c r="I16" s="10">
        <v>360.44</v>
      </c>
      <c r="J16" s="10">
        <v>363.88461538461536</v>
      </c>
      <c r="K16" s="11">
        <f t="shared" si="2"/>
        <v>1.0095566956625661</v>
      </c>
      <c r="L16" s="10">
        <v>486.71428571428572</v>
      </c>
      <c r="M16" s="10">
        <v>454.16666666666669</v>
      </c>
      <c r="N16" s="11">
        <f t="shared" si="3"/>
        <v>0.93312787398493302</v>
      </c>
      <c r="O16" s="10" t="s">
        <v>24</v>
      </c>
      <c r="P16" s="10" t="s">
        <v>24</v>
      </c>
      <c r="Q16" s="11" t="str">
        <f t="shared" si="4"/>
        <v>-</v>
      </c>
      <c r="R16" s="17">
        <v>122.22947615324472</v>
      </c>
      <c r="S16" s="10">
        <v>13.21875</v>
      </c>
      <c r="T16" s="17">
        <v>120.88262548262549</v>
      </c>
    </row>
    <row r="20" spans="3:3" x14ac:dyDescent="0.25">
      <c r="C20" s="12"/>
    </row>
  </sheetData>
  <mergeCells count="10">
    <mergeCell ref="S1:T1"/>
    <mergeCell ref="A1:A3"/>
    <mergeCell ref="B1:B3"/>
    <mergeCell ref="C2:E2"/>
    <mergeCell ref="C1:Q1"/>
    <mergeCell ref="R1:R3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view="pageBreakPreview" zoomScaleNormal="100" zoomScaleSheetLayoutView="100" workbookViewId="0">
      <pane xSplit="2" ySplit="4" topLeftCell="C8" activePane="bottomRight" state="frozen"/>
      <selection activeCell="M16" sqref="M16"/>
      <selection pane="topRight" activeCell="M16" sqref="M16"/>
      <selection pane="bottomLeft" activeCell="M16" sqref="M16"/>
      <selection pane="bottomRight" activeCell="C6" sqref="C6:P15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2023</v>
      </c>
      <c r="D3" s="9">
        <v>2024</v>
      </c>
      <c r="E3" s="9" t="s">
        <v>8</v>
      </c>
      <c r="F3" s="9">
        <v>2023</v>
      </c>
      <c r="G3" s="9">
        <v>2024</v>
      </c>
      <c r="H3" s="9" t="s">
        <v>8</v>
      </c>
      <c r="I3" s="9">
        <v>2023</v>
      </c>
      <c r="J3" s="9">
        <v>2024</v>
      </c>
      <c r="K3" s="9" t="s">
        <v>8</v>
      </c>
      <c r="L3" s="9">
        <v>2023</v>
      </c>
      <c r="M3" s="9">
        <v>2024</v>
      </c>
      <c r="N3" s="9" t="s">
        <v>8</v>
      </c>
      <c r="O3" s="9">
        <v>2023</v>
      </c>
      <c r="P3" s="9">
        <v>2024</v>
      </c>
      <c r="Q3" s="9" t="s">
        <v>8</v>
      </c>
      <c r="R3" s="22"/>
      <c r="S3" s="9">
        <v>2024</v>
      </c>
      <c r="T3" s="9">
        <v>2024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6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7201</v>
      </c>
      <c r="D5" s="10">
        <v>7181</v>
      </c>
      <c r="E5" s="11">
        <f>IFERROR(D5/C5,"-")</f>
        <v>0.99722260797111517</v>
      </c>
      <c r="F5" s="10">
        <v>792</v>
      </c>
      <c r="G5" s="10">
        <v>437</v>
      </c>
      <c r="H5" s="11">
        <f>IFERROR(G5/F5,"-")</f>
        <v>0.5517676767676768</v>
      </c>
      <c r="I5" s="10">
        <v>109</v>
      </c>
      <c r="J5" s="10">
        <v>134</v>
      </c>
      <c r="K5" s="11">
        <f>IFERROR(J5/I5,"-")</f>
        <v>1.2293577981651376</v>
      </c>
      <c r="L5" s="10">
        <v>55</v>
      </c>
      <c r="M5" s="10">
        <v>68</v>
      </c>
      <c r="N5" s="11">
        <f>IFERROR(M5/L5,"-")</f>
        <v>1.2363636363636363</v>
      </c>
      <c r="O5" s="10">
        <v>0</v>
      </c>
      <c r="P5" s="10">
        <v>0</v>
      </c>
      <c r="Q5" s="11" t="str">
        <f>IFERROR(P5/O5,"-")</f>
        <v>-</v>
      </c>
      <c r="R5" s="17">
        <f>D5+G5+J5+M5+P5</f>
        <v>7820</v>
      </c>
      <c r="S5" s="10">
        <v>90</v>
      </c>
      <c r="T5" s="17">
        <f>R5+S5</f>
        <v>7910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6812</v>
      </c>
      <c r="D6" s="10">
        <v>6594</v>
      </c>
      <c r="E6" s="11">
        <f t="shared" ref="E6:E16" si="0">IFERROR(D6/C6,"-")</f>
        <v>0.96799765120375802</v>
      </c>
      <c r="F6" s="10">
        <v>633</v>
      </c>
      <c r="G6" s="10">
        <v>106</v>
      </c>
      <c r="H6" s="11">
        <f t="shared" ref="H6:H16" si="1">IFERROR(G6/F6,"-")</f>
        <v>0.16745655608214849</v>
      </c>
      <c r="I6" s="10">
        <v>48</v>
      </c>
      <c r="J6" s="10">
        <v>54</v>
      </c>
      <c r="K6" s="11">
        <f t="shared" ref="K6:K16" si="2">IFERROR(J6/I6,"-")</f>
        <v>1.125</v>
      </c>
      <c r="L6" s="10">
        <v>18</v>
      </c>
      <c r="M6" s="10">
        <v>26</v>
      </c>
      <c r="N6" s="11">
        <f t="shared" ref="N6:N16" si="3">IFERROR(M6/L6,"-")</f>
        <v>1.4444444444444444</v>
      </c>
      <c r="O6" s="10">
        <v>0</v>
      </c>
      <c r="P6" s="10">
        <v>0</v>
      </c>
      <c r="Q6" s="11" t="str">
        <f t="shared" ref="Q6:Q16" si="4">IFERROR(P6/O6,"-")</f>
        <v>-</v>
      </c>
      <c r="R6" s="17">
        <f t="shared" ref="R6:R15" si="5">D6+G6+J6+M6+P6</f>
        <v>6780</v>
      </c>
      <c r="S6" s="10">
        <v>66</v>
      </c>
      <c r="T6" s="17">
        <f>R6+S6</f>
        <v>6846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0</v>
      </c>
      <c r="D7" s="10">
        <v>12</v>
      </c>
      <c r="E7" s="11" t="str">
        <f t="shared" si="0"/>
        <v>-</v>
      </c>
      <c r="F7" s="10">
        <v>4</v>
      </c>
      <c r="G7" s="10">
        <v>14</v>
      </c>
      <c r="H7" s="11">
        <f t="shared" si="1"/>
        <v>3.5</v>
      </c>
      <c r="I7" s="10">
        <v>0</v>
      </c>
      <c r="J7" s="10">
        <v>3</v>
      </c>
      <c r="K7" s="11" t="str">
        <f t="shared" si="2"/>
        <v>-</v>
      </c>
      <c r="L7" s="10">
        <v>0</v>
      </c>
      <c r="M7" s="10">
        <v>2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7">
        <f t="shared" si="5"/>
        <v>31</v>
      </c>
      <c r="S7" s="20">
        <v>0</v>
      </c>
      <c r="T7" s="17">
        <f>R7+S7</f>
        <v>31</v>
      </c>
      <c r="U7" s="3"/>
      <c r="V7" s="3"/>
      <c r="W7" s="3"/>
    </row>
    <row r="8" spans="1:23" x14ac:dyDescent="0.25">
      <c r="A8" s="18" t="s">
        <v>20</v>
      </c>
      <c r="B8" s="13" t="s">
        <v>12</v>
      </c>
      <c r="C8" s="10">
        <v>0</v>
      </c>
      <c r="D8" s="10">
        <v>12</v>
      </c>
      <c r="E8" s="11" t="str">
        <f t="shared" si="0"/>
        <v>-</v>
      </c>
      <c r="F8" s="10">
        <v>4</v>
      </c>
      <c r="G8" s="10">
        <v>14</v>
      </c>
      <c r="H8" s="11">
        <f t="shared" si="1"/>
        <v>3.5</v>
      </c>
      <c r="I8" s="10">
        <v>0</v>
      </c>
      <c r="J8" s="10">
        <v>3</v>
      </c>
      <c r="K8" s="11" t="str">
        <f t="shared" si="2"/>
        <v>-</v>
      </c>
      <c r="L8" s="10">
        <v>0</v>
      </c>
      <c r="M8" s="10">
        <v>2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7">
        <f t="shared" si="5"/>
        <v>31</v>
      </c>
      <c r="S8" s="20">
        <v>0</v>
      </c>
      <c r="T8" s="17">
        <f>R8+S8</f>
        <v>31</v>
      </c>
      <c r="U8" s="3"/>
      <c r="V8" s="3"/>
      <c r="W8" s="3"/>
    </row>
    <row r="9" spans="1:23" x14ac:dyDescent="0.25">
      <c r="A9" s="18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7">
        <f t="shared" si="5"/>
        <v>0</v>
      </c>
      <c r="S9" s="20">
        <v>0</v>
      </c>
      <c r="T9" s="17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10.534057545507928</v>
      </c>
      <c r="D10" s="10">
        <v>10.94570821959357</v>
      </c>
      <c r="E10" s="11">
        <f t="shared" si="0"/>
        <v>1.0390780734116252</v>
      </c>
      <c r="F10" s="10">
        <v>50.823064770932071</v>
      </c>
      <c r="G10" s="10">
        <v>43.754716981132077</v>
      </c>
      <c r="H10" s="11">
        <f t="shared" si="1"/>
        <v>0.86092244098898396</v>
      </c>
      <c r="I10" s="10">
        <v>134.22916666666666</v>
      </c>
      <c r="J10" s="10">
        <v>105.53703703703704</v>
      </c>
      <c r="K10" s="11">
        <f t="shared" si="2"/>
        <v>0.78624519288806116</v>
      </c>
      <c r="L10" s="10">
        <v>117.66666666666667</v>
      </c>
      <c r="M10" s="10">
        <v>138.92307692307693</v>
      </c>
      <c r="N10" s="11">
        <f t="shared" si="3"/>
        <v>1.1806493789496624</v>
      </c>
      <c r="O10" s="10" t="s">
        <v>24</v>
      </c>
      <c r="P10" s="10" t="s">
        <v>24</v>
      </c>
      <c r="Q10" s="11" t="str">
        <f t="shared" si="4"/>
        <v>-</v>
      </c>
      <c r="R10" s="17">
        <v>12.702802359882005</v>
      </c>
      <c r="S10" s="10">
        <v>12.030303030303031</v>
      </c>
      <c r="T10" s="19">
        <v>12.696319018404909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4458</v>
      </c>
      <c r="D11" s="10">
        <v>4298</v>
      </c>
      <c r="E11" s="11">
        <f t="shared" si="0"/>
        <v>0.96410946612830861</v>
      </c>
      <c r="F11" s="10">
        <v>412</v>
      </c>
      <c r="G11" s="10">
        <v>49</v>
      </c>
      <c r="H11" s="11">
        <f t="shared" si="1"/>
        <v>0.11893203883495146</v>
      </c>
      <c r="I11" s="10">
        <v>15</v>
      </c>
      <c r="J11" s="10">
        <v>16</v>
      </c>
      <c r="K11" s="11">
        <f t="shared" si="2"/>
        <v>1.0666666666666667</v>
      </c>
      <c r="L11" s="10">
        <v>13</v>
      </c>
      <c r="M11" s="10">
        <v>13</v>
      </c>
      <c r="N11" s="11">
        <f t="shared" si="3"/>
        <v>1</v>
      </c>
      <c r="O11" s="10">
        <v>0</v>
      </c>
      <c r="P11" s="10">
        <v>0</v>
      </c>
      <c r="Q11" s="11" t="str">
        <f t="shared" si="4"/>
        <v>-</v>
      </c>
      <c r="R11" s="17">
        <f>D11+G11+J11+M11+P11</f>
        <v>4376</v>
      </c>
      <c r="S11" s="10">
        <v>44</v>
      </c>
      <c r="T11" s="17">
        <f>R11+S11</f>
        <v>4420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5027</v>
      </c>
      <c r="D12" s="10">
        <v>3739</v>
      </c>
      <c r="E12" s="11">
        <f t="shared" si="0"/>
        <v>0.74378356872886409</v>
      </c>
      <c r="F12" s="10">
        <v>299</v>
      </c>
      <c r="G12" s="10">
        <v>149</v>
      </c>
      <c r="H12" s="11">
        <f t="shared" si="1"/>
        <v>0.49832775919732442</v>
      </c>
      <c r="I12" s="10">
        <v>11</v>
      </c>
      <c r="J12" s="10">
        <v>14</v>
      </c>
      <c r="K12" s="11">
        <f t="shared" si="2"/>
        <v>1.2727272727272727</v>
      </c>
      <c r="L12" s="10">
        <v>10</v>
      </c>
      <c r="M12" s="10">
        <v>8</v>
      </c>
      <c r="N12" s="11">
        <f t="shared" si="3"/>
        <v>0.8</v>
      </c>
      <c r="O12" s="10">
        <v>0</v>
      </c>
      <c r="P12" s="10">
        <v>0</v>
      </c>
      <c r="Q12" s="11" t="str">
        <f t="shared" si="4"/>
        <v>-</v>
      </c>
      <c r="R12" s="17">
        <f t="shared" si="5"/>
        <v>3910</v>
      </c>
      <c r="S12" s="10">
        <v>32</v>
      </c>
      <c r="T12" s="17">
        <f>R12+S12</f>
        <v>3942</v>
      </c>
    </row>
    <row r="13" spans="1:23" ht="89.25" x14ac:dyDescent="0.25">
      <c r="A13" s="9">
        <v>7</v>
      </c>
      <c r="B13" s="13" t="s">
        <v>17</v>
      </c>
      <c r="C13" s="10">
        <v>532</v>
      </c>
      <c r="D13" s="10">
        <v>123</v>
      </c>
      <c r="E13" s="11">
        <f t="shared" si="0"/>
        <v>0.23120300751879699</v>
      </c>
      <c r="F13" s="10">
        <v>23</v>
      </c>
      <c r="G13" s="10">
        <v>4</v>
      </c>
      <c r="H13" s="11">
        <f t="shared" si="1"/>
        <v>0.17391304347826086</v>
      </c>
      <c r="I13" s="10">
        <v>0</v>
      </c>
      <c r="J13" s="10">
        <v>0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7">
        <f t="shared" si="5"/>
        <v>127</v>
      </c>
      <c r="S13" s="20">
        <v>0</v>
      </c>
      <c r="T13" s="17">
        <f>R13+S13</f>
        <v>127</v>
      </c>
    </row>
    <row r="14" spans="1:23" x14ac:dyDescent="0.25">
      <c r="A14" s="18" t="s">
        <v>22</v>
      </c>
      <c r="B14" s="13" t="s">
        <v>12</v>
      </c>
      <c r="C14" s="10">
        <v>532</v>
      </c>
      <c r="D14" s="10">
        <v>123</v>
      </c>
      <c r="E14" s="11">
        <f t="shared" si="0"/>
        <v>0.23120300751879699</v>
      </c>
      <c r="F14" s="10">
        <v>23</v>
      </c>
      <c r="G14" s="10">
        <v>4</v>
      </c>
      <c r="H14" s="11">
        <f t="shared" si="1"/>
        <v>0.17391304347826086</v>
      </c>
      <c r="I14" s="10">
        <v>0</v>
      </c>
      <c r="J14" s="10">
        <v>0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7">
        <f t="shared" si="5"/>
        <v>127</v>
      </c>
      <c r="S14" s="20">
        <v>0</v>
      </c>
      <c r="T14" s="17">
        <f>R14+S14</f>
        <v>127</v>
      </c>
    </row>
    <row r="15" spans="1:23" x14ac:dyDescent="0.25">
      <c r="A15" s="18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7">
        <f t="shared" si="5"/>
        <v>0</v>
      </c>
      <c r="S15" s="20">
        <v>0</v>
      </c>
      <c r="T15" s="17">
        <f>R15+S15</f>
        <v>0</v>
      </c>
    </row>
    <row r="16" spans="1:23" ht="51" x14ac:dyDescent="0.25">
      <c r="A16" s="9">
        <v>8</v>
      </c>
      <c r="B16" s="13" t="s">
        <v>19</v>
      </c>
      <c r="C16" s="10">
        <v>144.76904714541476</v>
      </c>
      <c r="D16" s="10">
        <v>136.19015779620219</v>
      </c>
      <c r="E16" s="11">
        <f t="shared" si="0"/>
        <v>0.9407408591935027</v>
      </c>
      <c r="F16" s="10">
        <v>103.19732441471572</v>
      </c>
      <c r="G16" s="10">
        <v>171.75838926174498</v>
      </c>
      <c r="H16" s="11">
        <f t="shared" si="1"/>
        <v>1.6643686281197092</v>
      </c>
      <c r="I16" s="10">
        <v>321.45454545454544</v>
      </c>
      <c r="J16" s="10">
        <v>404</v>
      </c>
      <c r="K16" s="11">
        <f t="shared" si="2"/>
        <v>1.2567873303167421</v>
      </c>
      <c r="L16" s="10">
        <v>483.5</v>
      </c>
      <c r="M16" s="10">
        <v>426</v>
      </c>
      <c r="N16" s="11">
        <f t="shared" si="3"/>
        <v>0.88107549120992756</v>
      </c>
      <c r="O16" s="10" t="s">
        <v>24</v>
      </c>
      <c r="P16" s="10" t="s">
        <v>24</v>
      </c>
      <c r="Q16" s="11" t="str">
        <f t="shared" si="4"/>
        <v>-</v>
      </c>
      <c r="R16" s="17">
        <v>139.09744245524297</v>
      </c>
      <c r="S16" s="10">
        <v>42.90625</v>
      </c>
      <c r="T16" s="17">
        <v>138.3165905631659</v>
      </c>
    </row>
    <row r="17" spans="1:23" ht="35.25" customHeight="1" x14ac:dyDescent="0.25">
      <c r="A17" s="23" t="s">
        <v>32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5"/>
    </row>
    <row r="18" spans="1:23" s="15" customFormat="1" ht="76.5" x14ac:dyDescent="0.25">
      <c r="A18" s="9">
        <v>3</v>
      </c>
      <c r="B18" s="13" t="s">
        <v>30</v>
      </c>
      <c r="C18" s="20">
        <v>249</v>
      </c>
      <c r="D18" s="20">
        <v>717</v>
      </c>
      <c r="E18" s="11">
        <f t="shared" ref="E18:E19" si="6">IFERROR(D18/C18,"-")</f>
        <v>2.8795180722891565</v>
      </c>
      <c r="F18" s="20">
        <v>221</v>
      </c>
      <c r="G18" s="20">
        <v>31</v>
      </c>
      <c r="H18" s="11">
        <f t="shared" ref="H18:H19" si="7">IFERROR(G18/F18,"-")</f>
        <v>0.14027149321266968</v>
      </c>
      <c r="I18" s="20">
        <v>44</v>
      </c>
      <c r="J18" s="20">
        <v>44</v>
      </c>
      <c r="K18" s="11">
        <f t="shared" ref="K18:K19" si="8">IFERROR(J18/I18,"-")</f>
        <v>1</v>
      </c>
      <c r="L18" s="20">
        <v>14</v>
      </c>
      <c r="M18" s="20">
        <v>25</v>
      </c>
      <c r="N18" s="11">
        <f t="shared" ref="N18:N19" si="9">IFERROR(M18/L18,"-")</f>
        <v>1.7857142857142858</v>
      </c>
      <c r="O18" s="20">
        <v>0</v>
      </c>
      <c r="P18" s="20">
        <v>0</v>
      </c>
      <c r="Q18" s="11" t="str">
        <f t="shared" ref="Q18:Q19" si="10">IFERROR(P18/O18,"-")</f>
        <v>-</v>
      </c>
      <c r="R18" s="17">
        <f t="shared" ref="R18:R19" si="11">D18+G18+J18+M18+P18</f>
        <v>817</v>
      </c>
      <c r="S18" s="20">
        <v>12</v>
      </c>
      <c r="T18" s="17">
        <f>R18+S18</f>
        <v>829</v>
      </c>
      <c r="U18" s="14"/>
      <c r="V18" s="14"/>
      <c r="W18" s="14"/>
    </row>
    <row r="19" spans="1:23" s="15" customFormat="1" ht="63.75" x14ac:dyDescent="0.25">
      <c r="A19" s="9">
        <v>7</v>
      </c>
      <c r="B19" s="13" t="s">
        <v>31</v>
      </c>
      <c r="C19" s="20">
        <v>1459</v>
      </c>
      <c r="D19" s="20">
        <v>1042</v>
      </c>
      <c r="E19" s="11">
        <f t="shared" si="6"/>
        <v>0.7141877998629198</v>
      </c>
      <c r="F19" s="20">
        <v>26</v>
      </c>
      <c r="G19" s="20">
        <v>37</v>
      </c>
      <c r="H19" s="11">
        <f t="shared" si="7"/>
        <v>1.4230769230769231</v>
      </c>
      <c r="I19" s="20">
        <v>5</v>
      </c>
      <c r="J19" s="20">
        <v>7</v>
      </c>
      <c r="K19" s="11">
        <f t="shared" si="8"/>
        <v>1.4</v>
      </c>
      <c r="L19" s="20">
        <v>3</v>
      </c>
      <c r="M19" s="20">
        <v>0</v>
      </c>
      <c r="N19" s="11">
        <f t="shared" si="9"/>
        <v>0</v>
      </c>
      <c r="O19" s="20">
        <v>0</v>
      </c>
      <c r="P19" s="20">
        <v>0</v>
      </c>
      <c r="Q19" s="11" t="str">
        <f t="shared" si="10"/>
        <v>-</v>
      </c>
      <c r="R19" s="17">
        <f t="shared" si="11"/>
        <v>1086</v>
      </c>
      <c r="S19" s="20">
        <v>2</v>
      </c>
      <c r="T19" s="17">
        <f>R19+S19</f>
        <v>1088</v>
      </c>
    </row>
    <row r="20" spans="1:23" x14ac:dyDescent="0.25">
      <c r="C20" s="12"/>
    </row>
  </sheetData>
  <mergeCells count="11">
    <mergeCell ref="A17:T17"/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tabSelected="1" view="pageBreakPreview" zoomScale="85" zoomScaleNormal="100" zoomScaleSheetLayoutView="85" workbookViewId="0">
      <pane xSplit="2" ySplit="4" topLeftCell="C5" activePane="bottomRight" state="frozen"/>
      <selection activeCell="Q19" sqref="Q19"/>
      <selection pane="topRight" activeCell="Q19" sqref="Q19"/>
      <selection pane="bottomLeft" activeCell="Q19" sqref="Q19"/>
      <selection pane="bottomRight" activeCell="H9" sqref="H9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2023</v>
      </c>
      <c r="D3" s="9">
        <v>2024</v>
      </c>
      <c r="E3" s="9" t="s">
        <v>8</v>
      </c>
      <c r="F3" s="9">
        <v>2023</v>
      </c>
      <c r="G3" s="9">
        <v>2024</v>
      </c>
      <c r="H3" s="9" t="s">
        <v>8</v>
      </c>
      <c r="I3" s="9">
        <v>2023</v>
      </c>
      <c r="J3" s="9">
        <v>2024</v>
      </c>
      <c r="K3" s="9" t="s">
        <v>8</v>
      </c>
      <c r="L3" s="9">
        <v>2023</v>
      </c>
      <c r="M3" s="9">
        <v>2024</v>
      </c>
      <c r="N3" s="9" t="s">
        <v>8</v>
      </c>
      <c r="O3" s="9">
        <v>2023</v>
      </c>
      <c r="P3" s="9">
        <v>2024</v>
      </c>
      <c r="Q3" s="9" t="s">
        <v>8</v>
      </c>
      <c r="R3" s="22"/>
      <c r="S3" s="9">
        <v>2023</v>
      </c>
      <c r="T3" s="9">
        <v>2023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6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6058</v>
      </c>
      <c r="D5" s="10">
        <v>6431</v>
      </c>
      <c r="E5" s="11">
        <f>IFERROR(D5/C5,"-")</f>
        <v>1.0615714757345658</v>
      </c>
      <c r="F5" s="10">
        <v>759</v>
      </c>
      <c r="G5" s="10">
        <v>589</v>
      </c>
      <c r="H5" s="11">
        <f>IFERROR(G5/F5,"-")</f>
        <v>0.77602108036890649</v>
      </c>
      <c r="I5" s="10">
        <v>121</v>
      </c>
      <c r="J5" s="10">
        <v>146</v>
      </c>
      <c r="K5" s="11">
        <f>IFERROR(J5/I5,"-")</f>
        <v>1.2066115702479339</v>
      </c>
      <c r="L5" s="10">
        <v>50</v>
      </c>
      <c r="M5" s="10">
        <v>71</v>
      </c>
      <c r="N5" s="11">
        <f>IFERROR(M5/L5,"-")</f>
        <v>1.42</v>
      </c>
      <c r="O5" s="10">
        <v>0</v>
      </c>
      <c r="P5" s="10">
        <v>0</v>
      </c>
      <c r="Q5" s="11" t="str">
        <f>IFERROR(P5/O5,"-")</f>
        <v>-</v>
      </c>
      <c r="R5" s="17">
        <f>D5+G5+J5+M5+P5</f>
        <v>7237</v>
      </c>
      <c r="S5" s="10">
        <v>242</v>
      </c>
      <c r="T5" s="17">
        <f>R5+S5</f>
        <v>7479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5523</v>
      </c>
      <c r="D6" s="10">
        <v>5814</v>
      </c>
      <c r="E6" s="11">
        <f t="shared" ref="E6:E16" si="0">IFERROR(D6/C6,"-")</f>
        <v>1.0526887561108094</v>
      </c>
      <c r="F6" s="10">
        <v>540</v>
      </c>
      <c r="G6" s="10">
        <v>166</v>
      </c>
      <c r="H6" s="11">
        <f t="shared" ref="H6:H16" si="1">IFERROR(G6/F6,"-")</f>
        <v>0.30740740740740741</v>
      </c>
      <c r="I6" s="10">
        <v>55</v>
      </c>
      <c r="J6" s="10">
        <v>54</v>
      </c>
      <c r="K6" s="11">
        <f t="shared" ref="K6:K16" si="2">IFERROR(J6/I6,"-")</f>
        <v>0.98181818181818181</v>
      </c>
      <c r="L6" s="10">
        <v>19</v>
      </c>
      <c r="M6" s="10">
        <v>25</v>
      </c>
      <c r="N6" s="11">
        <f t="shared" ref="N6:N16" si="3">IFERROR(M6/L6,"-")</f>
        <v>1.3157894736842106</v>
      </c>
      <c r="O6" s="10">
        <v>0</v>
      </c>
      <c r="P6" s="10">
        <v>0</v>
      </c>
      <c r="Q6" s="11" t="str">
        <f t="shared" ref="Q6:Q16" si="4">IFERROR(P6/O6,"-")</f>
        <v>-</v>
      </c>
      <c r="R6" s="17">
        <f t="shared" ref="R6:R15" si="5">D6+G6+J6+M6+P6</f>
        <v>6059</v>
      </c>
      <c r="S6" s="10">
        <v>173</v>
      </c>
      <c r="T6" s="17">
        <f>R6+S6</f>
        <v>6232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42</v>
      </c>
      <c r="D7" s="10">
        <v>0</v>
      </c>
      <c r="E7" s="11">
        <f t="shared" si="0"/>
        <v>0</v>
      </c>
      <c r="F7" s="10">
        <v>3</v>
      </c>
      <c r="G7" s="10">
        <v>80</v>
      </c>
      <c r="H7" s="11">
        <f t="shared" si="1"/>
        <v>26.666666666666668</v>
      </c>
      <c r="I7" s="10">
        <f>I8+I9</f>
        <v>0</v>
      </c>
      <c r="J7" s="10">
        <v>25</v>
      </c>
      <c r="K7" s="11" t="str">
        <f t="shared" si="2"/>
        <v>-</v>
      </c>
      <c r="L7" s="10">
        <f>L8+L9</f>
        <v>2</v>
      </c>
      <c r="M7" s="10">
        <v>10</v>
      </c>
      <c r="N7" s="11">
        <f t="shared" si="3"/>
        <v>5</v>
      </c>
      <c r="O7" s="10">
        <f>O8+O9</f>
        <v>0</v>
      </c>
      <c r="P7" s="10">
        <v>0</v>
      </c>
      <c r="Q7" s="11" t="str">
        <f t="shared" si="4"/>
        <v>-</v>
      </c>
      <c r="R7" s="17">
        <f t="shared" si="5"/>
        <v>115</v>
      </c>
      <c r="S7" s="20">
        <v>0</v>
      </c>
      <c r="T7" s="17">
        <f>R7+S7</f>
        <v>115</v>
      </c>
      <c r="U7" s="3"/>
      <c r="V7" s="3"/>
      <c r="W7" s="3"/>
    </row>
    <row r="8" spans="1:23" x14ac:dyDescent="0.25">
      <c r="A8" s="18" t="s">
        <v>20</v>
      </c>
      <c r="B8" s="13" t="s">
        <v>12</v>
      </c>
      <c r="C8" s="10">
        <v>42</v>
      </c>
      <c r="D8" s="10">
        <v>0</v>
      </c>
      <c r="E8" s="11">
        <f t="shared" si="0"/>
        <v>0</v>
      </c>
      <c r="F8" s="10">
        <v>3</v>
      </c>
      <c r="G8" s="10">
        <v>80</v>
      </c>
      <c r="H8" s="11">
        <f t="shared" si="1"/>
        <v>26.666666666666668</v>
      </c>
      <c r="I8" s="10">
        <v>0</v>
      </c>
      <c r="J8" s="10">
        <v>25</v>
      </c>
      <c r="K8" s="11" t="str">
        <f t="shared" si="2"/>
        <v>-</v>
      </c>
      <c r="L8" s="10">
        <v>2</v>
      </c>
      <c r="M8" s="10">
        <v>10</v>
      </c>
      <c r="N8" s="11">
        <f t="shared" si="3"/>
        <v>5</v>
      </c>
      <c r="O8" s="10">
        <v>0</v>
      </c>
      <c r="P8" s="10">
        <v>0</v>
      </c>
      <c r="Q8" s="11" t="str">
        <f t="shared" si="4"/>
        <v>-</v>
      </c>
      <c r="R8" s="17">
        <f t="shared" si="5"/>
        <v>115</v>
      </c>
      <c r="S8" s="20">
        <v>0</v>
      </c>
      <c r="T8" s="17">
        <f>R8+S8</f>
        <v>115</v>
      </c>
      <c r="U8" s="3"/>
      <c r="V8" s="3"/>
      <c r="W8" s="3"/>
    </row>
    <row r="9" spans="1:23" x14ac:dyDescent="0.25">
      <c r="A9" s="18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7">
        <f t="shared" si="5"/>
        <v>0</v>
      </c>
      <c r="S9" s="20">
        <v>0</v>
      </c>
      <c r="T9" s="17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13.904218721709215</v>
      </c>
      <c r="D10" s="10">
        <v>10.412280701754385</v>
      </c>
      <c r="E10" s="11">
        <f t="shared" si="0"/>
        <v>0.7488576604090148</v>
      </c>
      <c r="F10" s="10">
        <v>36.577777777777776</v>
      </c>
      <c r="G10" s="10">
        <v>186.17469879518072</v>
      </c>
      <c r="H10" s="11">
        <f t="shared" si="1"/>
        <v>5.0898307690055482</v>
      </c>
      <c r="I10" s="10">
        <v>85.109090909090909</v>
      </c>
      <c r="J10" s="10">
        <v>228.75925925925927</v>
      </c>
      <c r="K10" s="11">
        <f t="shared" si="2"/>
        <v>2.6878357742489341</v>
      </c>
      <c r="L10" s="10">
        <v>177.68421052631578</v>
      </c>
      <c r="M10" s="10">
        <v>225.92</v>
      </c>
      <c r="N10" s="11">
        <f t="shared" si="3"/>
        <v>1.2714691943127963</v>
      </c>
      <c r="O10" s="10" t="s">
        <v>24</v>
      </c>
      <c r="P10" s="10" t="s">
        <v>24</v>
      </c>
      <c r="Q10" s="11" t="str">
        <f t="shared" si="4"/>
        <v>-</v>
      </c>
      <c r="R10" s="17">
        <v>18.062881663640866</v>
      </c>
      <c r="S10" s="10">
        <v>22.971098265895954</v>
      </c>
      <c r="T10" s="19">
        <v>18.199133504492941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4521</v>
      </c>
      <c r="D11" s="10">
        <v>4940</v>
      </c>
      <c r="E11" s="11">
        <f t="shared" si="0"/>
        <v>1.0926786109267861</v>
      </c>
      <c r="F11" s="10">
        <v>388</v>
      </c>
      <c r="G11" s="10">
        <v>82</v>
      </c>
      <c r="H11" s="11">
        <f t="shared" si="1"/>
        <v>0.21134020618556701</v>
      </c>
      <c r="I11" s="10">
        <v>23</v>
      </c>
      <c r="J11" s="10">
        <v>24</v>
      </c>
      <c r="K11" s="11">
        <f t="shared" si="2"/>
        <v>1.0434782608695652</v>
      </c>
      <c r="L11" s="10">
        <v>7</v>
      </c>
      <c r="M11" s="10">
        <v>9</v>
      </c>
      <c r="N11" s="11">
        <f t="shared" si="3"/>
        <v>1.2857142857142858</v>
      </c>
      <c r="O11" s="10">
        <v>0</v>
      </c>
      <c r="P11" s="10">
        <v>0</v>
      </c>
      <c r="Q11" s="11" t="str">
        <f t="shared" si="4"/>
        <v>-</v>
      </c>
      <c r="R11" s="17">
        <f>D11+G11+J11+M11+P11</f>
        <v>5055</v>
      </c>
      <c r="S11" s="10">
        <v>141</v>
      </c>
      <c r="T11" s="17">
        <f>R11+S11</f>
        <v>5196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4791</v>
      </c>
      <c r="D12" s="10">
        <v>4364</v>
      </c>
      <c r="E12" s="11">
        <f t="shared" si="0"/>
        <v>0.91087455646002924</v>
      </c>
      <c r="F12" s="10">
        <v>398</v>
      </c>
      <c r="G12" s="10">
        <v>256</v>
      </c>
      <c r="H12" s="11">
        <f t="shared" si="1"/>
        <v>0.64321608040201006</v>
      </c>
      <c r="I12" s="10">
        <v>19</v>
      </c>
      <c r="J12" s="10">
        <v>21</v>
      </c>
      <c r="K12" s="11">
        <f t="shared" si="2"/>
        <v>1.1052631578947369</v>
      </c>
      <c r="L12" s="10">
        <v>7</v>
      </c>
      <c r="M12" s="10">
        <v>5</v>
      </c>
      <c r="N12" s="11">
        <f t="shared" si="3"/>
        <v>0.7142857142857143</v>
      </c>
      <c r="O12" s="10">
        <v>0</v>
      </c>
      <c r="P12" s="10">
        <v>0</v>
      </c>
      <c r="Q12" s="11" t="str">
        <f t="shared" si="4"/>
        <v>-</v>
      </c>
      <c r="R12" s="17">
        <f t="shared" si="5"/>
        <v>4646</v>
      </c>
      <c r="S12" s="10">
        <v>121</v>
      </c>
      <c r="T12" s="17">
        <f>R12+S12</f>
        <v>4767</v>
      </c>
    </row>
    <row r="13" spans="1:23" ht="89.25" x14ac:dyDescent="0.25">
      <c r="A13" s="9">
        <v>7</v>
      </c>
      <c r="B13" s="13" t="s">
        <v>17</v>
      </c>
      <c r="C13" s="10">
        <v>38</v>
      </c>
      <c r="D13" s="10">
        <v>599</v>
      </c>
      <c r="E13" s="11">
        <f t="shared" si="0"/>
        <v>15.763157894736842</v>
      </c>
      <c r="F13" s="10">
        <v>2</v>
      </c>
      <c r="G13" s="10">
        <v>61</v>
      </c>
      <c r="H13" s="11">
        <f t="shared" si="1"/>
        <v>30.5</v>
      </c>
      <c r="I13" s="10">
        <f>I14+I15</f>
        <v>1</v>
      </c>
      <c r="J13" s="10">
        <v>4</v>
      </c>
      <c r="K13" s="11">
        <f t="shared" si="2"/>
        <v>4</v>
      </c>
      <c r="L13" s="10">
        <f>L14+L15</f>
        <v>0</v>
      </c>
      <c r="M13" s="10">
        <v>0</v>
      </c>
      <c r="N13" s="11" t="str">
        <f t="shared" si="3"/>
        <v>-</v>
      </c>
      <c r="O13" s="10">
        <f>O14+O15</f>
        <v>0</v>
      </c>
      <c r="P13" s="10">
        <v>0</v>
      </c>
      <c r="Q13" s="11" t="str">
        <f t="shared" si="4"/>
        <v>-</v>
      </c>
      <c r="R13" s="17">
        <f t="shared" si="5"/>
        <v>664</v>
      </c>
      <c r="S13" s="20">
        <v>0</v>
      </c>
      <c r="T13" s="17">
        <f>R13+S13</f>
        <v>664</v>
      </c>
    </row>
    <row r="14" spans="1:23" x14ac:dyDescent="0.25">
      <c r="A14" s="18" t="s">
        <v>22</v>
      </c>
      <c r="B14" s="13" t="s">
        <v>12</v>
      </c>
      <c r="C14" s="10">
        <v>38</v>
      </c>
      <c r="D14" s="10">
        <v>599</v>
      </c>
      <c r="E14" s="11">
        <f t="shared" si="0"/>
        <v>15.763157894736842</v>
      </c>
      <c r="F14" s="10">
        <v>2</v>
      </c>
      <c r="G14" s="10">
        <v>61</v>
      </c>
      <c r="H14" s="11">
        <f t="shared" si="1"/>
        <v>30.5</v>
      </c>
      <c r="I14" s="10">
        <v>1</v>
      </c>
      <c r="J14" s="10">
        <v>4</v>
      </c>
      <c r="K14" s="11">
        <f t="shared" si="2"/>
        <v>4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7">
        <f t="shared" si="5"/>
        <v>664</v>
      </c>
      <c r="S14" s="20">
        <v>0</v>
      </c>
      <c r="T14" s="17">
        <f>R14+S14</f>
        <v>664</v>
      </c>
    </row>
    <row r="15" spans="1:23" x14ac:dyDescent="0.25">
      <c r="A15" s="18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7">
        <f t="shared" si="5"/>
        <v>0</v>
      </c>
      <c r="S15" s="20">
        <v>0</v>
      </c>
      <c r="T15" s="17">
        <f>R15+S15</f>
        <v>0</v>
      </c>
    </row>
    <row r="16" spans="1:23" ht="51" x14ac:dyDescent="0.25">
      <c r="A16" s="9">
        <v>8</v>
      </c>
      <c r="B16" s="13" t="s">
        <v>19</v>
      </c>
      <c r="C16" s="10">
        <v>195.09267376330621</v>
      </c>
      <c r="D16" s="10">
        <v>199.7211274060495</v>
      </c>
      <c r="E16" s="11">
        <f t="shared" si="0"/>
        <v>1.0237243846909325</v>
      </c>
      <c r="F16" s="10">
        <v>264.37688442211055</v>
      </c>
      <c r="G16" s="10">
        <v>413.00390625</v>
      </c>
      <c r="H16" s="11">
        <f t="shared" si="1"/>
        <v>1.5621785813565605</v>
      </c>
      <c r="I16" s="10">
        <v>355.36842105263156</v>
      </c>
      <c r="J16" s="10">
        <v>508.09523809523807</v>
      </c>
      <c r="K16" s="11">
        <f t="shared" si="2"/>
        <v>1.4297703678627849</v>
      </c>
      <c r="L16" s="10">
        <v>562</v>
      </c>
      <c r="M16" s="10">
        <v>454.4</v>
      </c>
      <c r="N16" s="11">
        <f t="shared" si="3"/>
        <v>0.80854092526690391</v>
      </c>
      <c r="O16" s="10" t="s">
        <v>24</v>
      </c>
      <c r="P16" s="10" t="s">
        <v>24</v>
      </c>
      <c r="Q16" s="11" t="str">
        <f t="shared" si="4"/>
        <v>-</v>
      </c>
      <c r="R16" s="17">
        <v>213.1411967283685</v>
      </c>
      <c r="S16" s="10">
        <v>36.074380165289256</v>
      </c>
      <c r="T16" s="17">
        <v>208.64673799035032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view="pageBreakPreview" zoomScale="85" zoomScaleNormal="100" zoomScaleSheetLayoutView="85" workbookViewId="0">
      <pane xSplit="2" ySplit="4" topLeftCell="C7" activePane="bottomRight" state="frozen"/>
      <selection activeCell="M16" sqref="M16"/>
      <selection pane="topRight" activeCell="M16" sqref="M16"/>
      <selection pane="bottomLeft" activeCell="M16" sqref="M16"/>
      <selection pane="bottomRight" activeCell="C6" sqref="C6:Q15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2023</v>
      </c>
      <c r="D3" s="9">
        <v>2024</v>
      </c>
      <c r="E3" s="9" t="s">
        <v>8</v>
      </c>
      <c r="F3" s="9">
        <v>2023</v>
      </c>
      <c r="G3" s="9">
        <v>2024</v>
      </c>
      <c r="H3" s="9" t="s">
        <v>8</v>
      </c>
      <c r="I3" s="9">
        <v>2023</v>
      </c>
      <c r="J3" s="9">
        <v>2024</v>
      </c>
      <c r="K3" s="9" t="s">
        <v>8</v>
      </c>
      <c r="L3" s="9">
        <v>2023</v>
      </c>
      <c r="M3" s="9">
        <v>2024</v>
      </c>
      <c r="N3" s="9" t="s">
        <v>8</v>
      </c>
      <c r="O3" s="9">
        <v>2023</v>
      </c>
      <c r="P3" s="9">
        <v>2024</v>
      </c>
      <c r="Q3" s="9" t="s">
        <v>8</v>
      </c>
      <c r="R3" s="22"/>
      <c r="S3" s="9">
        <v>2024</v>
      </c>
      <c r="T3" s="9">
        <v>2024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6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1891</v>
      </c>
      <c r="D5" s="10">
        <v>1676</v>
      </c>
      <c r="E5" s="11">
        <f>IFERROR(D5/C5,"-")</f>
        <v>0.88630354309888948</v>
      </c>
      <c r="F5" s="10">
        <v>141</v>
      </c>
      <c r="G5" s="10">
        <v>127</v>
      </c>
      <c r="H5" s="11">
        <f>IFERROR(G5/F5,"-")</f>
        <v>0.900709219858156</v>
      </c>
      <c r="I5" s="10">
        <v>28</v>
      </c>
      <c r="J5" s="10">
        <v>37</v>
      </c>
      <c r="K5" s="11">
        <f>IFERROR(J5/I5,"-")</f>
        <v>1.3214285714285714</v>
      </c>
      <c r="L5" s="10">
        <v>16</v>
      </c>
      <c r="M5" s="10">
        <v>22</v>
      </c>
      <c r="N5" s="11">
        <f>IFERROR(M5/L5,"-")</f>
        <v>1.375</v>
      </c>
      <c r="O5" s="10">
        <v>0</v>
      </c>
      <c r="P5" s="10">
        <v>0</v>
      </c>
      <c r="Q5" s="11" t="str">
        <f>IFERROR(P5/O5,"-")</f>
        <v>-</v>
      </c>
      <c r="R5" s="17">
        <f>D5+G5+J5+M5+P5</f>
        <v>1862</v>
      </c>
      <c r="S5" s="10">
        <v>48</v>
      </c>
      <c r="T5" s="17">
        <f>R5+S5</f>
        <v>1910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1753</v>
      </c>
      <c r="D6" s="10">
        <v>1471</v>
      </c>
      <c r="E6" s="11">
        <f t="shared" ref="E6:E16" si="0">IFERROR(D6/C6,"-")</f>
        <v>0.83913291500285225</v>
      </c>
      <c r="F6" s="10">
        <v>116</v>
      </c>
      <c r="G6" s="10">
        <v>105</v>
      </c>
      <c r="H6" s="11">
        <f t="shared" ref="H6:H16" si="1">IFERROR(G6/F6,"-")</f>
        <v>0.90517241379310343</v>
      </c>
      <c r="I6" s="10">
        <v>22</v>
      </c>
      <c r="J6" s="10">
        <v>30</v>
      </c>
      <c r="K6" s="11">
        <f t="shared" ref="K6:K16" si="2">IFERROR(J6/I6,"-")</f>
        <v>1.3636363636363635</v>
      </c>
      <c r="L6" s="10">
        <v>10</v>
      </c>
      <c r="M6" s="10">
        <v>10</v>
      </c>
      <c r="N6" s="11">
        <f t="shared" ref="N6:N16" si="3">IFERROR(M6/L6,"-")</f>
        <v>1</v>
      </c>
      <c r="O6" s="10">
        <v>0</v>
      </c>
      <c r="P6" s="10">
        <v>0</v>
      </c>
      <c r="Q6" s="11" t="str">
        <f t="shared" ref="Q6:Q16" si="4">IFERROR(P6/O6,"-")</f>
        <v>-</v>
      </c>
      <c r="R6" s="17">
        <f t="shared" ref="R6:R15" si="5">D6+G6+J6+M6+P6</f>
        <v>1616</v>
      </c>
      <c r="S6" s="10">
        <v>45</v>
      </c>
      <c r="T6" s="17">
        <f>R6+S6</f>
        <v>1661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0</v>
      </c>
      <c r="D7" s="10">
        <v>0</v>
      </c>
      <c r="E7" s="11" t="str">
        <f t="shared" si="0"/>
        <v>-</v>
      </c>
      <c r="F7" s="10">
        <v>0</v>
      </c>
      <c r="G7" s="10">
        <v>0</v>
      </c>
      <c r="H7" s="11" t="str">
        <f t="shared" si="1"/>
        <v>-</v>
      </c>
      <c r="I7" s="10">
        <v>0</v>
      </c>
      <c r="J7" s="10">
        <v>0</v>
      </c>
      <c r="K7" s="11" t="str">
        <f t="shared" si="2"/>
        <v>-</v>
      </c>
      <c r="L7" s="10">
        <v>0</v>
      </c>
      <c r="M7" s="10">
        <v>0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7">
        <f t="shared" si="5"/>
        <v>0</v>
      </c>
      <c r="S7" s="20">
        <v>0</v>
      </c>
      <c r="T7" s="17">
        <f>R7+S7</f>
        <v>0</v>
      </c>
      <c r="U7" s="3"/>
      <c r="V7" s="3"/>
      <c r="W7" s="3"/>
    </row>
    <row r="8" spans="1:23" x14ac:dyDescent="0.25">
      <c r="A8" s="18" t="s">
        <v>20</v>
      </c>
      <c r="B8" s="13" t="s">
        <v>12</v>
      </c>
      <c r="C8" s="10">
        <v>0</v>
      </c>
      <c r="D8" s="10">
        <v>0</v>
      </c>
      <c r="E8" s="11" t="str">
        <f t="shared" si="0"/>
        <v>-</v>
      </c>
      <c r="F8" s="10">
        <v>0</v>
      </c>
      <c r="G8" s="10">
        <v>0</v>
      </c>
      <c r="H8" s="11" t="str">
        <f t="shared" si="1"/>
        <v>-</v>
      </c>
      <c r="I8" s="10">
        <v>0</v>
      </c>
      <c r="J8" s="10">
        <v>0</v>
      </c>
      <c r="K8" s="11" t="str">
        <f t="shared" si="2"/>
        <v>-</v>
      </c>
      <c r="L8" s="10">
        <v>0</v>
      </c>
      <c r="M8" s="10">
        <v>0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7">
        <f t="shared" si="5"/>
        <v>0</v>
      </c>
      <c r="S8" s="20">
        <v>0</v>
      </c>
      <c r="T8" s="17">
        <f>R8+S8</f>
        <v>0</v>
      </c>
      <c r="U8" s="3"/>
      <c r="V8" s="3"/>
      <c r="W8" s="3"/>
    </row>
    <row r="9" spans="1:23" x14ac:dyDescent="0.25">
      <c r="A9" s="18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7">
        <f t="shared" si="5"/>
        <v>0</v>
      </c>
      <c r="S9" s="20">
        <v>0</v>
      </c>
      <c r="T9" s="17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10.031374786081004</v>
      </c>
      <c r="D10" s="10">
        <v>9.0353501019714475</v>
      </c>
      <c r="E10" s="11">
        <f t="shared" si="0"/>
        <v>0.90070905480556995</v>
      </c>
      <c r="F10" s="10">
        <v>15.103448275862069</v>
      </c>
      <c r="G10" s="10">
        <v>11.942857142857143</v>
      </c>
      <c r="H10" s="11">
        <f t="shared" si="1"/>
        <v>0.79073711676451397</v>
      </c>
      <c r="I10" s="10">
        <v>35.5</v>
      </c>
      <c r="J10" s="10">
        <v>17.066666666666666</v>
      </c>
      <c r="K10" s="11">
        <f t="shared" si="2"/>
        <v>0.48075117370892018</v>
      </c>
      <c r="L10" s="10">
        <v>61.7</v>
      </c>
      <c r="M10" s="10">
        <v>42.9</v>
      </c>
      <c r="N10" s="11">
        <f t="shared" si="3"/>
        <v>0.6952998379254457</v>
      </c>
      <c r="O10" s="10" t="s">
        <v>24</v>
      </c>
      <c r="P10" s="10" t="s">
        <v>24</v>
      </c>
      <c r="Q10" s="11" t="str">
        <f t="shared" si="4"/>
        <v>-</v>
      </c>
      <c r="R10" s="17">
        <v>9.5829207920792072</v>
      </c>
      <c r="S10" s="10">
        <v>8</v>
      </c>
      <c r="T10" s="19">
        <v>9.540036122817579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1470</v>
      </c>
      <c r="D11" s="10">
        <v>1234</v>
      </c>
      <c r="E11" s="11">
        <f t="shared" si="0"/>
        <v>0.83945578231292517</v>
      </c>
      <c r="F11" s="10">
        <v>72</v>
      </c>
      <c r="G11" s="10">
        <v>63</v>
      </c>
      <c r="H11" s="11">
        <f t="shared" si="1"/>
        <v>0.875</v>
      </c>
      <c r="I11" s="10">
        <v>12</v>
      </c>
      <c r="J11" s="10">
        <v>15</v>
      </c>
      <c r="K11" s="11">
        <f t="shared" si="2"/>
        <v>1.25</v>
      </c>
      <c r="L11" s="10">
        <v>4</v>
      </c>
      <c r="M11" s="10">
        <v>5</v>
      </c>
      <c r="N11" s="11">
        <f t="shared" si="3"/>
        <v>1.25</v>
      </c>
      <c r="O11" s="10">
        <v>0</v>
      </c>
      <c r="P11" s="10">
        <v>0</v>
      </c>
      <c r="Q11" s="11" t="str">
        <f t="shared" si="4"/>
        <v>-</v>
      </c>
      <c r="R11" s="17">
        <f>D11+G11+J11+M11+P11</f>
        <v>1317</v>
      </c>
      <c r="S11" s="10">
        <v>34</v>
      </c>
      <c r="T11" s="17">
        <f>R11+S11</f>
        <v>1351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1512</v>
      </c>
      <c r="D12" s="10">
        <v>1275</v>
      </c>
      <c r="E12" s="11">
        <f t="shared" si="0"/>
        <v>0.84325396825396826</v>
      </c>
      <c r="F12" s="10">
        <v>80</v>
      </c>
      <c r="G12" s="10">
        <v>59</v>
      </c>
      <c r="H12" s="11">
        <f t="shared" si="1"/>
        <v>0.73750000000000004</v>
      </c>
      <c r="I12" s="10">
        <v>6</v>
      </c>
      <c r="J12" s="10">
        <v>7</v>
      </c>
      <c r="K12" s="11">
        <f t="shared" si="2"/>
        <v>1.1666666666666667</v>
      </c>
      <c r="L12" s="10">
        <v>5</v>
      </c>
      <c r="M12" s="10">
        <v>1</v>
      </c>
      <c r="N12" s="11">
        <f t="shared" si="3"/>
        <v>0.2</v>
      </c>
      <c r="O12" s="10">
        <v>1</v>
      </c>
      <c r="P12" s="10">
        <v>0</v>
      </c>
      <c r="Q12" s="11">
        <f t="shared" si="4"/>
        <v>0</v>
      </c>
      <c r="R12" s="17">
        <f t="shared" si="5"/>
        <v>1342</v>
      </c>
      <c r="S12" s="10">
        <v>34</v>
      </c>
      <c r="T12" s="17">
        <f>R12+S12</f>
        <v>1376</v>
      </c>
    </row>
    <row r="13" spans="1:23" ht="89.25" x14ac:dyDescent="0.25">
      <c r="A13" s="9">
        <v>7</v>
      </c>
      <c r="B13" s="13" t="s">
        <v>17</v>
      </c>
      <c r="C13" s="10">
        <v>0</v>
      </c>
      <c r="D13" s="10">
        <v>0</v>
      </c>
      <c r="E13" s="11" t="str">
        <f t="shared" si="0"/>
        <v>-</v>
      </c>
      <c r="F13" s="10">
        <v>0</v>
      </c>
      <c r="G13" s="10">
        <v>0</v>
      </c>
      <c r="H13" s="11" t="str">
        <f t="shared" si="1"/>
        <v>-</v>
      </c>
      <c r="I13" s="10">
        <v>0</v>
      </c>
      <c r="J13" s="10">
        <v>0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7">
        <f t="shared" si="5"/>
        <v>0</v>
      </c>
      <c r="S13" s="20">
        <v>0</v>
      </c>
      <c r="T13" s="17">
        <f>R13+S13</f>
        <v>0</v>
      </c>
    </row>
    <row r="14" spans="1:23" x14ac:dyDescent="0.25">
      <c r="A14" s="18" t="s">
        <v>22</v>
      </c>
      <c r="B14" s="13" t="s">
        <v>12</v>
      </c>
      <c r="C14" s="10">
        <v>0</v>
      </c>
      <c r="D14" s="10">
        <v>0</v>
      </c>
      <c r="E14" s="11" t="str">
        <f t="shared" si="0"/>
        <v>-</v>
      </c>
      <c r="F14" s="10">
        <v>0</v>
      </c>
      <c r="G14" s="10">
        <v>0</v>
      </c>
      <c r="H14" s="11" t="str">
        <f t="shared" si="1"/>
        <v>-</v>
      </c>
      <c r="I14" s="10">
        <v>0</v>
      </c>
      <c r="J14" s="10">
        <v>0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7">
        <f t="shared" si="5"/>
        <v>0</v>
      </c>
      <c r="S14" s="20">
        <v>0</v>
      </c>
      <c r="T14" s="17">
        <f>R14+S14</f>
        <v>0</v>
      </c>
    </row>
    <row r="15" spans="1:23" x14ac:dyDescent="0.25">
      <c r="A15" s="18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7">
        <f t="shared" si="5"/>
        <v>0</v>
      </c>
      <c r="S15" s="20">
        <v>0</v>
      </c>
      <c r="T15" s="17">
        <f>R15+S15</f>
        <v>0</v>
      </c>
    </row>
    <row r="16" spans="1:23" ht="51" x14ac:dyDescent="0.25">
      <c r="A16" s="9">
        <v>8</v>
      </c>
      <c r="B16" s="13" t="s">
        <v>19</v>
      </c>
      <c r="C16" s="10">
        <v>126.3505291005291</v>
      </c>
      <c r="D16" s="10">
        <v>138.20705882352942</v>
      </c>
      <c r="E16" s="11">
        <f t="shared" si="0"/>
        <v>1.0938383860155174</v>
      </c>
      <c r="F16" s="10">
        <v>142.26249999999999</v>
      </c>
      <c r="G16" s="10">
        <v>143.88135593220338</v>
      </c>
      <c r="H16" s="11">
        <f t="shared" si="1"/>
        <v>1.0113793581035297</v>
      </c>
      <c r="I16" s="10">
        <v>146.5</v>
      </c>
      <c r="J16" s="10">
        <v>201</v>
      </c>
      <c r="K16" s="11">
        <f t="shared" si="2"/>
        <v>1.3720136518771331</v>
      </c>
      <c r="L16" s="10">
        <v>76.599999999999994</v>
      </c>
      <c r="M16" s="10">
        <v>418</v>
      </c>
      <c r="N16" s="11">
        <f t="shared" si="3"/>
        <v>5.4569190600522202</v>
      </c>
      <c r="O16" s="10">
        <v>652</v>
      </c>
      <c r="P16" s="10" t="s">
        <v>24</v>
      </c>
      <c r="Q16" s="11" t="str">
        <f t="shared" si="4"/>
        <v>-</v>
      </c>
      <c r="R16" s="17">
        <v>138.99254843517139</v>
      </c>
      <c r="S16" s="10">
        <v>14.764705882352942</v>
      </c>
      <c r="T16" s="17">
        <v>135.92296511627907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view="pageBreakPreview" zoomScale="85" zoomScaleNormal="100" zoomScaleSheetLayoutView="85" workbookViewId="0">
      <pane xSplit="2" ySplit="4" topLeftCell="C12" activePane="bottomRight" state="frozen"/>
      <selection activeCell="M16" sqref="M16"/>
      <selection pane="topRight" activeCell="M16" sqref="M16"/>
      <selection pane="bottomLeft" activeCell="M16" sqref="M16"/>
      <selection pane="bottomRight" activeCell="C6" sqref="C6:R15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2023</v>
      </c>
      <c r="D3" s="9">
        <v>2024</v>
      </c>
      <c r="E3" s="9" t="s">
        <v>8</v>
      </c>
      <c r="F3" s="9">
        <v>2023</v>
      </c>
      <c r="G3" s="9">
        <v>2024</v>
      </c>
      <c r="H3" s="9" t="s">
        <v>8</v>
      </c>
      <c r="I3" s="9">
        <v>2023</v>
      </c>
      <c r="J3" s="9">
        <v>2024</v>
      </c>
      <c r="K3" s="9" t="s">
        <v>8</v>
      </c>
      <c r="L3" s="9">
        <v>2023</v>
      </c>
      <c r="M3" s="9">
        <v>2024</v>
      </c>
      <c r="N3" s="9" t="s">
        <v>8</v>
      </c>
      <c r="O3" s="9">
        <v>2023</v>
      </c>
      <c r="P3" s="9">
        <v>2024</v>
      </c>
      <c r="Q3" s="9" t="s">
        <v>8</v>
      </c>
      <c r="R3" s="22"/>
      <c r="S3" s="9">
        <v>2024</v>
      </c>
      <c r="T3" s="9">
        <v>2024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6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7001</v>
      </c>
      <c r="D5" s="10">
        <v>7755</v>
      </c>
      <c r="E5" s="11">
        <f>IFERROR(D5/C5,"-")</f>
        <v>1.1076989001571205</v>
      </c>
      <c r="F5" s="10">
        <v>622</v>
      </c>
      <c r="G5" s="10">
        <v>690</v>
      </c>
      <c r="H5" s="11">
        <f>IFERROR(G5/F5,"-")</f>
        <v>1.1093247588424437</v>
      </c>
      <c r="I5" s="10">
        <v>140</v>
      </c>
      <c r="J5" s="10">
        <v>122</v>
      </c>
      <c r="K5" s="11">
        <f>IFERROR(J5/I5,"-")</f>
        <v>0.87142857142857144</v>
      </c>
      <c r="L5" s="10">
        <v>128</v>
      </c>
      <c r="M5" s="10">
        <v>135</v>
      </c>
      <c r="N5" s="11">
        <f>IFERROR(M5/L5,"-")</f>
        <v>1.0546875</v>
      </c>
      <c r="O5" s="10">
        <v>0</v>
      </c>
      <c r="P5" s="10">
        <v>0</v>
      </c>
      <c r="Q5" s="11" t="str">
        <f>IFERROR(P5/O5,"-")</f>
        <v>-</v>
      </c>
      <c r="R5" s="17">
        <f>D5+G5+J5+M5+P5</f>
        <v>8702</v>
      </c>
      <c r="S5" s="10">
        <v>115</v>
      </c>
      <c r="T5" s="17">
        <f>R5+S5</f>
        <v>8817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6560</v>
      </c>
      <c r="D6" s="10">
        <v>7432</v>
      </c>
      <c r="E6" s="11">
        <f t="shared" ref="E6:E16" si="0">IFERROR(D6/C6,"-")</f>
        <v>1.1329268292682926</v>
      </c>
      <c r="F6" s="10">
        <v>510</v>
      </c>
      <c r="G6" s="10">
        <v>614</v>
      </c>
      <c r="H6" s="11">
        <f t="shared" ref="H6:H16" si="1">IFERROR(G6/F6,"-")</f>
        <v>1.2039215686274509</v>
      </c>
      <c r="I6" s="10">
        <v>89</v>
      </c>
      <c r="J6" s="10">
        <v>64</v>
      </c>
      <c r="K6" s="11">
        <f t="shared" ref="K6:K16" si="2">IFERROR(J6/I6,"-")</f>
        <v>0.7191011235955056</v>
      </c>
      <c r="L6" s="10">
        <v>39</v>
      </c>
      <c r="M6" s="10">
        <v>54</v>
      </c>
      <c r="N6" s="11">
        <f t="shared" ref="N6:N16" si="3">IFERROR(M6/L6,"-")</f>
        <v>1.3846153846153846</v>
      </c>
      <c r="O6" s="10">
        <v>0</v>
      </c>
      <c r="P6" s="10">
        <v>0</v>
      </c>
      <c r="Q6" s="11" t="str">
        <f t="shared" ref="Q6:Q16" si="4">IFERROR(P6/O6,"-")</f>
        <v>-</v>
      </c>
      <c r="R6" s="17">
        <f t="shared" ref="R6:R15" si="5">D6+G6+J6+M6+P6</f>
        <v>8164</v>
      </c>
      <c r="S6" s="10">
        <v>105</v>
      </c>
      <c r="T6" s="17">
        <f>R6+S6</f>
        <v>8269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0</v>
      </c>
      <c r="D7" s="10">
        <v>3</v>
      </c>
      <c r="E7" s="11" t="str">
        <f t="shared" si="0"/>
        <v>-</v>
      </c>
      <c r="F7" s="10">
        <v>0</v>
      </c>
      <c r="G7" s="10">
        <v>0</v>
      </c>
      <c r="H7" s="11" t="str">
        <f t="shared" si="1"/>
        <v>-</v>
      </c>
      <c r="I7" s="10">
        <v>0</v>
      </c>
      <c r="J7" s="10">
        <v>1</v>
      </c>
      <c r="K7" s="11" t="str">
        <f t="shared" si="2"/>
        <v>-</v>
      </c>
      <c r="L7" s="10">
        <v>2</v>
      </c>
      <c r="M7" s="10">
        <v>12</v>
      </c>
      <c r="N7" s="11">
        <f t="shared" si="3"/>
        <v>6</v>
      </c>
      <c r="O7" s="10">
        <v>0</v>
      </c>
      <c r="P7" s="10">
        <v>0</v>
      </c>
      <c r="Q7" s="11" t="str">
        <f t="shared" si="4"/>
        <v>-</v>
      </c>
      <c r="R7" s="17">
        <f t="shared" si="5"/>
        <v>16</v>
      </c>
      <c r="S7" s="20">
        <v>0</v>
      </c>
      <c r="T7" s="17">
        <f>R7+S7</f>
        <v>16</v>
      </c>
      <c r="U7" s="3"/>
      <c r="V7" s="3"/>
      <c r="W7" s="3"/>
    </row>
    <row r="8" spans="1:23" x14ac:dyDescent="0.25">
      <c r="A8" s="18" t="s">
        <v>20</v>
      </c>
      <c r="B8" s="13" t="s">
        <v>12</v>
      </c>
      <c r="C8" s="10">
        <v>0</v>
      </c>
      <c r="D8" s="10">
        <v>3</v>
      </c>
      <c r="E8" s="11" t="str">
        <f t="shared" si="0"/>
        <v>-</v>
      </c>
      <c r="F8" s="10">
        <v>0</v>
      </c>
      <c r="G8" s="10">
        <v>0</v>
      </c>
      <c r="H8" s="11" t="str">
        <f t="shared" si="1"/>
        <v>-</v>
      </c>
      <c r="I8" s="10">
        <v>0</v>
      </c>
      <c r="J8" s="10">
        <v>1</v>
      </c>
      <c r="K8" s="11" t="str">
        <f t="shared" si="2"/>
        <v>-</v>
      </c>
      <c r="L8" s="10">
        <v>2</v>
      </c>
      <c r="M8" s="10">
        <v>12</v>
      </c>
      <c r="N8" s="11">
        <f t="shared" si="3"/>
        <v>6</v>
      </c>
      <c r="O8" s="10">
        <v>0</v>
      </c>
      <c r="P8" s="10">
        <v>0</v>
      </c>
      <c r="Q8" s="11" t="str">
        <f t="shared" si="4"/>
        <v>-</v>
      </c>
      <c r="R8" s="17">
        <f t="shared" si="5"/>
        <v>16</v>
      </c>
      <c r="S8" s="20">
        <v>0</v>
      </c>
      <c r="T8" s="17">
        <f>R8+S8</f>
        <v>16</v>
      </c>
      <c r="U8" s="3"/>
      <c r="V8" s="3"/>
      <c r="W8" s="3"/>
    </row>
    <row r="9" spans="1:23" x14ac:dyDescent="0.25">
      <c r="A9" s="18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1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7">
        <f t="shared" si="5"/>
        <v>1</v>
      </c>
      <c r="S9" s="20">
        <v>0</v>
      </c>
      <c r="T9" s="17">
        <f>R9+S9</f>
        <v>1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6.9547256097560979</v>
      </c>
      <c r="D10" s="10">
        <v>7.6025296017222823</v>
      </c>
      <c r="E10" s="11">
        <f t="shared" si="0"/>
        <v>1.0931458735133193</v>
      </c>
      <c r="F10" s="10">
        <v>13.090196078431372</v>
      </c>
      <c r="G10" s="10">
        <v>12.390879478827362</v>
      </c>
      <c r="H10" s="11">
        <f t="shared" si="1"/>
        <v>0.94657707222917231</v>
      </c>
      <c r="I10" s="10">
        <v>38.101123595505619</v>
      </c>
      <c r="J10" s="10">
        <v>57.71875</v>
      </c>
      <c r="K10" s="11">
        <f t="shared" si="2"/>
        <v>1.5148831465644352</v>
      </c>
      <c r="L10" s="10">
        <v>147.10256410256412</v>
      </c>
      <c r="M10" s="10">
        <v>112.94444444444444</v>
      </c>
      <c r="N10" s="11">
        <f t="shared" si="3"/>
        <v>0.76779385276857814</v>
      </c>
      <c r="O10" s="10" t="s">
        <v>24</v>
      </c>
      <c r="P10" s="10" t="s">
        <v>24</v>
      </c>
      <c r="Q10" s="11" t="str">
        <f t="shared" si="4"/>
        <v>-</v>
      </c>
      <c r="R10" s="17">
        <v>9.0523027927486535</v>
      </c>
      <c r="S10" s="10">
        <v>7.9047619047619051</v>
      </c>
      <c r="T10" s="19">
        <v>9.0377312855242469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5588</v>
      </c>
      <c r="D11" s="10">
        <v>6229</v>
      </c>
      <c r="E11" s="11">
        <f t="shared" si="0"/>
        <v>1.1147100930565497</v>
      </c>
      <c r="F11" s="10">
        <v>400</v>
      </c>
      <c r="G11" s="10">
        <v>398</v>
      </c>
      <c r="H11" s="11">
        <f t="shared" si="1"/>
        <v>0.995</v>
      </c>
      <c r="I11" s="10">
        <v>28</v>
      </c>
      <c r="J11" s="10">
        <v>21</v>
      </c>
      <c r="K11" s="11">
        <f t="shared" si="2"/>
        <v>0.75</v>
      </c>
      <c r="L11" s="10">
        <v>16</v>
      </c>
      <c r="M11" s="10">
        <v>14</v>
      </c>
      <c r="N11" s="11">
        <f t="shared" si="3"/>
        <v>0.875</v>
      </c>
      <c r="O11" s="10">
        <v>0</v>
      </c>
      <c r="P11" s="10">
        <v>0</v>
      </c>
      <c r="Q11" s="11" t="str">
        <f t="shared" si="4"/>
        <v>-</v>
      </c>
      <c r="R11" s="17">
        <f>D11+G11+J11+M11+P11</f>
        <v>6662</v>
      </c>
      <c r="S11" s="10">
        <v>80</v>
      </c>
      <c r="T11" s="17">
        <f>R11+S11</f>
        <v>6742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7740</v>
      </c>
      <c r="D12" s="10">
        <v>6123</v>
      </c>
      <c r="E12" s="11">
        <f t="shared" si="0"/>
        <v>0.79108527131782946</v>
      </c>
      <c r="F12" s="10">
        <v>711</v>
      </c>
      <c r="G12" s="10">
        <v>394</v>
      </c>
      <c r="H12" s="11">
        <f t="shared" si="1"/>
        <v>0.55414908579465538</v>
      </c>
      <c r="I12" s="10">
        <v>27</v>
      </c>
      <c r="J12" s="10">
        <v>20</v>
      </c>
      <c r="K12" s="11">
        <f t="shared" si="2"/>
        <v>0.7407407407407407</v>
      </c>
      <c r="L12" s="10">
        <v>9</v>
      </c>
      <c r="M12" s="10">
        <v>17</v>
      </c>
      <c r="N12" s="11">
        <f t="shared" si="3"/>
        <v>1.8888888888888888</v>
      </c>
      <c r="O12" s="10">
        <v>0</v>
      </c>
      <c r="P12" s="10">
        <v>0</v>
      </c>
      <c r="Q12" s="11" t="str">
        <f t="shared" si="4"/>
        <v>-</v>
      </c>
      <c r="R12" s="17">
        <f t="shared" si="5"/>
        <v>6554</v>
      </c>
      <c r="S12" s="10">
        <v>75</v>
      </c>
      <c r="T12" s="17">
        <f>R12+S12</f>
        <v>6629</v>
      </c>
    </row>
    <row r="13" spans="1:23" ht="89.25" x14ac:dyDescent="0.25">
      <c r="A13" s="9">
        <v>7</v>
      </c>
      <c r="B13" s="13" t="s">
        <v>17</v>
      </c>
      <c r="C13" s="10">
        <v>48</v>
      </c>
      <c r="D13" s="10">
        <v>19</v>
      </c>
      <c r="E13" s="11">
        <f t="shared" si="0"/>
        <v>0.39583333333333331</v>
      </c>
      <c r="F13" s="10">
        <v>2</v>
      </c>
      <c r="G13" s="10">
        <v>0</v>
      </c>
      <c r="H13" s="11">
        <f t="shared" si="1"/>
        <v>0</v>
      </c>
      <c r="I13" s="10">
        <v>0</v>
      </c>
      <c r="J13" s="10">
        <v>0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7">
        <f t="shared" si="5"/>
        <v>19</v>
      </c>
      <c r="S13" s="20">
        <v>0</v>
      </c>
      <c r="T13" s="17">
        <f>R13+S13</f>
        <v>19</v>
      </c>
    </row>
    <row r="14" spans="1:23" x14ac:dyDescent="0.25">
      <c r="A14" s="18" t="s">
        <v>22</v>
      </c>
      <c r="B14" s="13" t="s">
        <v>12</v>
      </c>
      <c r="C14" s="10">
        <v>48</v>
      </c>
      <c r="D14" s="10">
        <v>19</v>
      </c>
      <c r="E14" s="11">
        <f t="shared" si="0"/>
        <v>0.39583333333333331</v>
      </c>
      <c r="F14" s="10">
        <v>2</v>
      </c>
      <c r="G14" s="10">
        <v>0</v>
      </c>
      <c r="H14" s="11">
        <f t="shared" si="1"/>
        <v>0</v>
      </c>
      <c r="I14" s="10">
        <v>0</v>
      </c>
      <c r="J14" s="10">
        <v>0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7">
        <f t="shared" si="5"/>
        <v>19</v>
      </c>
      <c r="S14" s="20">
        <v>0</v>
      </c>
      <c r="T14" s="17">
        <f>R14+S14</f>
        <v>19</v>
      </c>
    </row>
    <row r="15" spans="1:23" x14ac:dyDescent="0.25">
      <c r="A15" s="18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7">
        <f t="shared" si="5"/>
        <v>0</v>
      </c>
      <c r="S15" s="20">
        <v>0</v>
      </c>
      <c r="T15" s="17">
        <f>R15+S15</f>
        <v>0</v>
      </c>
    </row>
    <row r="16" spans="1:23" ht="51" x14ac:dyDescent="0.25">
      <c r="A16" s="9">
        <v>8</v>
      </c>
      <c r="B16" s="13" t="s">
        <v>19</v>
      </c>
      <c r="C16" s="10">
        <v>211.95516795865632</v>
      </c>
      <c r="D16" s="10">
        <v>142.38020578147967</v>
      </c>
      <c r="E16" s="11">
        <f t="shared" si="0"/>
        <v>0.67174679981972485</v>
      </c>
      <c r="F16" s="10">
        <v>319.06610407876229</v>
      </c>
      <c r="G16" s="10">
        <v>240.251269035533</v>
      </c>
      <c r="H16" s="11">
        <f t="shared" si="1"/>
        <v>0.75298273920136105</v>
      </c>
      <c r="I16" s="10">
        <v>226.7037037037037</v>
      </c>
      <c r="J16" s="10">
        <v>299.95</v>
      </c>
      <c r="K16" s="11">
        <f t="shared" si="2"/>
        <v>1.3230926319228884</v>
      </c>
      <c r="L16" s="10">
        <v>454.88888888888891</v>
      </c>
      <c r="M16" s="10">
        <v>552.17647058823525</v>
      </c>
      <c r="N16" s="11">
        <f t="shared" si="3"/>
        <v>1.2138710882496622</v>
      </c>
      <c r="O16" s="10" t="s">
        <v>24</v>
      </c>
      <c r="P16" s="10" t="s">
        <v>24</v>
      </c>
      <c r="Q16" s="11" t="str">
        <f t="shared" si="4"/>
        <v>-</v>
      </c>
      <c r="R16" s="17">
        <v>149.8075984131828</v>
      </c>
      <c r="S16" s="10">
        <v>27.64</v>
      </c>
      <c r="T16" s="17">
        <v>148.42540352994419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view="pageBreakPreview" zoomScale="85" zoomScaleNormal="100" zoomScaleSheetLayoutView="85" workbookViewId="0">
      <pane xSplit="2" ySplit="4" topLeftCell="C7" activePane="bottomRight" state="frozen"/>
      <selection activeCell="M16" sqref="M16"/>
      <selection pane="topRight" activeCell="M16" sqref="M16"/>
      <selection pane="bottomLeft" activeCell="M16" sqref="M16"/>
      <selection pane="bottomRight" activeCell="C6" sqref="C6:Q1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2023</v>
      </c>
      <c r="D3" s="9">
        <v>2024</v>
      </c>
      <c r="E3" s="9" t="s">
        <v>8</v>
      </c>
      <c r="F3" s="9">
        <v>2023</v>
      </c>
      <c r="G3" s="9">
        <v>2024</v>
      </c>
      <c r="H3" s="9" t="s">
        <v>8</v>
      </c>
      <c r="I3" s="9">
        <v>2023</v>
      </c>
      <c r="J3" s="9">
        <v>2024</v>
      </c>
      <c r="K3" s="9" t="s">
        <v>8</v>
      </c>
      <c r="L3" s="9">
        <v>2023</v>
      </c>
      <c r="M3" s="9">
        <v>2024</v>
      </c>
      <c r="N3" s="9" t="s">
        <v>8</v>
      </c>
      <c r="O3" s="9">
        <v>2023</v>
      </c>
      <c r="P3" s="9">
        <v>2024</v>
      </c>
      <c r="Q3" s="9" t="s">
        <v>8</v>
      </c>
      <c r="R3" s="22"/>
      <c r="S3" s="9">
        <v>2024</v>
      </c>
      <c r="T3" s="9">
        <v>2024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6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3669</v>
      </c>
      <c r="D5" s="10">
        <v>3426</v>
      </c>
      <c r="E5" s="11">
        <f>IFERROR(D5/C5,"-")</f>
        <v>0.93376941946034342</v>
      </c>
      <c r="F5" s="10">
        <v>598</v>
      </c>
      <c r="G5" s="10">
        <v>530</v>
      </c>
      <c r="H5" s="11">
        <f>IFERROR(G5/F5,"-")</f>
        <v>0.88628762541806017</v>
      </c>
      <c r="I5" s="10">
        <v>72</v>
      </c>
      <c r="J5" s="10">
        <v>52</v>
      </c>
      <c r="K5" s="11">
        <f>IFERROR(J5/I5,"-")</f>
        <v>0.72222222222222221</v>
      </c>
      <c r="L5" s="10">
        <v>15</v>
      </c>
      <c r="M5" s="10">
        <v>15</v>
      </c>
      <c r="N5" s="11">
        <f>IFERROR(M5/L5,"-")</f>
        <v>1</v>
      </c>
      <c r="O5" s="10">
        <v>0</v>
      </c>
      <c r="P5" s="10">
        <v>0</v>
      </c>
      <c r="Q5" s="11" t="str">
        <f>IFERROR(P5/O5,"-")</f>
        <v>-</v>
      </c>
      <c r="R5" s="17">
        <f>D5+G5+J5+M5+P5</f>
        <v>4023</v>
      </c>
      <c r="S5" s="10">
        <v>141</v>
      </c>
      <c r="T5" s="17">
        <f>R5+S5</f>
        <v>4164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3343</v>
      </c>
      <c r="D6" s="10">
        <v>3101</v>
      </c>
      <c r="E6" s="11">
        <f t="shared" ref="E6:E16" si="0">IFERROR(D6/C6,"-")</f>
        <v>0.9276099311995214</v>
      </c>
      <c r="F6" s="10">
        <v>507</v>
      </c>
      <c r="G6" s="10">
        <v>440</v>
      </c>
      <c r="H6" s="11">
        <f t="shared" ref="H6:H16" si="1">IFERROR(G6/F6,"-")</f>
        <v>0.86785009861932938</v>
      </c>
      <c r="I6" s="10">
        <v>51</v>
      </c>
      <c r="J6" s="10">
        <v>38</v>
      </c>
      <c r="K6" s="11">
        <f t="shared" ref="K6:K16" si="2">IFERROR(J6/I6,"-")</f>
        <v>0.74509803921568629</v>
      </c>
      <c r="L6" s="10">
        <v>12</v>
      </c>
      <c r="M6" s="10">
        <v>9</v>
      </c>
      <c r="N6" s="11">
        <f t="shared" ref="N6:N16" si="3">IFERROR(M6/L6,"-")</f>
        <v>0.75</v>
      </c>
      <c r="O6" s="10">
        <v>0</v>
      </c>
      <c r="P6" s="10">
        <v>0</v>
      </c>
      <c r="Q6" s="11" t="str">
        <f t="shared" ref="Q6:Q16" si="4">IFERROR(P6/O6,"-")</f>
        <v>-</v>
      </c>
      <c r="R6" s="17">
        <f t="shared" ref="R6:R15" si="5">D6+G6+J6+M6+P6</f>
        <v>3588</v>
      </c>
      <c r="S6" s="10">
        <v>116</v>
      </c>
      <c r="T6" s="17">
        <f>R6+S6</f>
        <v>3704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0</v>
      </c>
      <c r="D7" s="10">
        <v>0</v>
      </c>
      <c r="E7" s="11" t="str">
        <f t="shared" si="0"/>
        <v>-</v>
      </c>
      <c r="F7" s="10">
        <v>0</v>
      </c>
      <c r="G7" s="10">
        <v>0</v>
      </c>
      <c r="H7" s="11" t="str">
        <f t="shared" si="1"/>
        <v>-</v>
      </c>
      <c r="I7" s="10">
        <v>0</v>
      </c>
      <c r="J7" s="10">
        <v>0</v>
      </c>
      <c r="K7" s="11" t="str">
        <f t="shared" si="2"/>
        <v>-</v>
      </c>
      <c r="L7" s="10">
        <v>0</v>
      </c>
      <c r="M7" s="10">
        <v>0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7">
        <f t="shared" si="5"/>
        <v>0</v>
      </c>
      <c r="S7" s="20">
        <v>0</v>
      </c>
      <c r="T7" s="17">
        <f>R7+S7</f>
        <v>0</v>
      </c>
      <c r="U7" s="3"/>
      <c r="V7" s="3"/>
      <c r="W7" s="3"/>
    </row>
    <row r="8" spans="1:23" x14ac:dyDescent="0.25">
      <c r="A8" s="18" t="s">
        <v>20</v>
      </c>
      <c r="B8" s="13" t="s">
        <v>12</v>
      </c>
      <c r="C8" s="10">
        <v>0</v>
      </c>
      <c r="D8" s="10">
        <v>0</v>
      </c>
      <c r="E8" s="11" t="str">
        <f t="shared" si="0"/>
        <v>-</v>
      </c>
      <c r="F8" s="10">
        <v>0</v>
      </c>
      <c r="G8" s="10">
        <v>0</v>
      </c>
      <c r="H8" s="11" t="str">
        <f t="shared" si="1"/>
        <v>-</v>
      </c>
      <c r="I8" s="10">
        <v>0</v>
      </c>
      <c r="J8" s="10">
        <v>0</v>
      </c>
      <c r="K8" s="11" t="str">
        <f t="shared" si="2"/>
        <v>-</v>
      </c>
      <c r="L8" s="10">
        <v>0</v>
      </c>
      <c r="M8" s="10">
        <v>0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7">
        <f t="shared" si="5"/>
        <v>0</v>
      </c>
      <c r="S8" s="20">
        <v>0</v>
      </c>
      <c r="T8" s="17">
        <f>R8+S8</f>
        <v>0</v>
      </c>
      <c r="U8" s="3"/>
      <c r="V8" s="3"/>
      <c r="W8" s="3"/>
    </row>
    <row r="9" spans="1:23" x14ac:dyDescent="0.25">
      <c r="A9" s="18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7">
        <f t="shared" si="5"/>
        <v>0</v>
      </c>
      <c r="S9" s="20">
        <v>0</v>
      </c>
      <c r="T9" s="17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9.8052647322763988</v>
      </c>
      <c r="D10" s="10">
        <v>11.036117381489841</v>
      </c>
      <c r="E10" s="11">
        <f t="shared" si="0"/>
        <v>1.1255297723030153</v>
      </c>
      <c r="F10" s="10">
        <v>13.883629191321498</v>
      </c>
      <c r="G10" s="10">
        <v>15.090909090909092</v>
      </c>
      <c r="H10" s="11">
        <f t="shared" si="1"/>
        <v>1.0869570832633768</v>
      </c>
      <c r="I10" s="10">
        <v>17.784313725490197</v>
      </c>
      <c r="J10" s="10">
        <v>39.89473684210526</v>
      </c>
      <c r="K10" s="11">
        <f t="shared" si="2"/>
        <v>2.2432542215516738</v>
      </c>
      <c r="L10" s="10">
        <v>44.916666666666664</v>
      </c>
      <c r="M10" s="10">
        <v>53.222222222222221</v>
      </c>
      <c r="N10" s="11">
        <f t="shared" si="3"/>
        <v>1.1849103277674706</v>
      </c>
      <c r="O10" s="10" t="s">
        <v>24</v>
      </c>
      <c r="P10" s="10" t="s">
        <v>24</v>
      </c>
      <c r="Q10" s="11" t="str">
        <f t="shared" si="4"/>
        <v>-</v>
      </c>
      <c r="R10" s="17">
        <v>11.944816053511706</v>
      </c>
      <c r="S10" s="10">
        <v>9.9051724137931032</v>
      </c>
      <c r="T10" s="19">
        <v>11.880939524838013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2699</v>
      </c>
      <c r="D11" s="10">
        <v>2505</v>
      </c>
      <c r="E11" s="11">
        <f t="shared" si="0"/>
        <v>0.92812152649129309</v>
      </c>
      <c r="F11" s="10">
        <v>250</v>
      </c>
      <c r="G11" s="10">
        <v>246</v>
      </c>
      <c r="H11" s="11">
        <f t="shared" si="1"/>
        <v>0.98399999999999999</v>
      </c>
      <c r="I11" s="10">
        <v>10</v>
      </c>
      <c r="J11" s="10">
        <v>12</v>
      </c>
      <c r="K11" s="11">
        <f t="shared" si="2"/>
        <v>1.2</v>
      </c>
      <c r="L11" s="10">
        <v>0</v>
      </c>
      <c r="M11" s="10">
        <v>2</v>
      </c>
      <c r="N11" s="11" t="str">
        <f t="shared" si="3"/>
        <v>-</v>
      </c>
      <c r="O11" s="10">
        <v>0</v>
      </c>
      <c r="P11" s="10">
        <v>0</v>
      </c>
      <c r="Q11" s="11" t="str">
        <f t="shared" si="4"/>
        <v>-</v>
      </c>
      <c r="R11" s="17">
        <f>D11+G11+J11+M11+P11</f>
        <v>2765</v>
      </c>
      <c r="S11" s="10">
        <v>89</v>
      </c>
      <c r="T11" s="17">
        <f>R11+S11</f>
        <v>2854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4191</v>
      </c>
      <c r="D12" s="10">
        <v>2427</v>
      </c>
      <c r="E12" s="11">
        <f t="shared" si="0"/>
        <v>0.57909806728704372</v>
      </c>
      <c r="F12" s="10">
        <v>340</v>
      </c>
      <c r="G12" s="10">
        <v>258</v>
      </c>
      <c r="H12" s="11">
        <f t="shared" si="1"/>
        <v>0.75882352941176467</v>
      </c>
      <c r="I12" s="10">
        <v>19</v>
      </c>
      <c r="J12" s="10">
        <v>9</v>
      </c>
      <c r="K12" s="11">
        <f t="shared" si="2"/>
        <v>0.47368421052631576</v>
      </c>
      <c r="L12" s="10">
        <v>0</v>
      </c>
      <c r="M12" s="10">
        <v>2</v>
      </c>
      <c r="N12" s="11" t="str">
        <f t="shared" si="3"/>
        <v>-</v>
      </c>
      <c r="O12" s="10">
        <v>0</v>
      </c>
      <c r="P12" s="10">
        <v>0</v>
      </c>
      <c r="Q12" s="11" t="str">
        <f t="shared" si="4"/>
        <v>-</v>
      </c>
      <c r="R12" s="17">
        <f t="shared" si="5"/>
        <v>2696</v>
      </c>
      <c r="S12" s="10">
        <v>70</v>
      </c>
      <c r="T12" s="17">
        <f>R12+S12</f>
        <v>2766</v>
      </c>
    </row>
    <row r="13" spans="1:23" ht="89.25" x14ac:dyDescent="0.25">
      <c r="A13" s="9">
        <v>7</v>
      </c>
      <c r="B13" s="13" t="s">
        <v>17</v>
      </c>
      <c r="C13" s="10">
        <v>125</v>
      </c>
      <c r="D13" s="10">
        <v>276</v>
      </c>
      <c r="E13" s="11">
        <f t="shared" si="0"/>
        <v>2.2080000000000002</v>
      </c>
      <c r="F13" s="10">
        <v>10</v>
      </c>
      <c r="G13" s="10">
        <v>26</v>
      </c>
      <c r="H13" s="11">
        <f t="shared" si="1"/>
        <v>2.6</v>
      </c>
      <c r="I13" s="10">
        <v>1</v>
      </c>
      <c r="J13" s="10">
        <v>2</v>
      </c>
      <c r="K13" s="11">
        <f t="shared" si="2"/>
        <v>2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7">
        <f t="shared" si="5"/>
        <v>304</v>
      </c>
      <c r="S13" s="20">
        <v>0</v>
      </c>
      <c r="T13" s="17">
        <f>R13+S13</f>
        <v>304</v>
      </c>
    </row>
    <row r="14" spans="1:23" x14ac:dyDescent="0.25">
      <c r="A14" s="18" t="s">
        <v>22</v>
      </c>
      <c r="B14" s="13" t="s">
        <v>12</v>
      </c>
      <c r="C14" s="10">
        <v>125</v>
      </c>
      <c r="D14" s="10">
        <v>276</v>
      </c>
      <c r="E14" s="11">
        <f t="shared" si="0"/>
        <v>2.2080000000000002</v>
      </c>
      <c r="F14" s="10">
        <v>10</v>
      </c>
      <c r="G14" s="10">
        <v>26</v>
      </c>
      <c r="H14" s="11">
        <f t="shared" si="1"/>
        <v>2.6</v>
      </c>
      <c r="I14" s="10">
        <v>1</v>
      </c>
      <c r="J14" s="10">
        <v>2</v>
      </c>
      <c r="K14" s="11">
        <f t="shared" si="2"/>
        <v>2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7">
        <f t="shared" si="5"/>
        <v>304</v>
      </c>
      <c r="S14" s="20">
        <v>0</v>
      </c>
      <c r="T14" s="17">
        <f>R14+S14</f>
        <v>304</v>
      </c>
    </row>
    <row r="15" spans="1:23" x14ac:dyDescent="0.25">
      <c r="A15" s="18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7">
        <f t="shared" si="5"/>
        <v>0</v>
      </c>
      <c r="S15" s="20">
        <v>0</v>
      </c>
      <c r="T15" s="17">
        <f>R15+S15</f>
        <v>0</v>
      </c>
    </row>
    <row r="16" spans="1:23" ht="51" x14ac:dyDescent="0.25">
      <c r="A16" s="9">
        <v>8</v>
      </c>
      <c r="B16" s="13" t="s">
        <v>19</v>
      </c>
      <c r="C16" s="10">
        <v>172.04819852063946</v>
      </c>
      <c r="D16" s="10">
        <v>174.21549237742067</v>
      </c>
      <c r="E16" s="11">
        <f t="shared" si="0"/>
        <v>1.0125970156933739</v>
      </c>
      <c r="F16" s="10">
        <v>229.46764705882353</v>
      </c>
      <c r="G16" s="10">
        <v>189.42248062015503</v>
      </c>
      <c r="H16" s="11">
        <f t="shared" si="1"/>
        <v>0.82548665595371262</v>
      </c>
      <c r="I16" s="10">
        <v>412.31578947368422</v>
      </c>
      <c r="J16" s="10">
        <v>276.22222222222223</v>
      </c>
      <c r="K16" s="11">
        <f t="shared" si="2"/>
        <v>0.66992880038578273</v>
      </c>
      <c r="L16" s="10" t="s">
        <v>24</v>
      </c>
      <c r="M16" s="10">
        <v>445.5</v>
      </c>
      <c r="N16" s="11" t="str">
        <f t="shared" si="3"/>
        <v>-</v>
      </c>
      <c r="O16" s="10" t="s">
        <v>24</v>
      </c>
      <c r="P16" s="10" t="s">
        <v>24</v>
      </c>
      <c r="Q16" s="11" t="str">
        <f t="shared" si="4"/>
        <v>-</v>
      </c>
      <c r="R16" s="17">
        <v>176.21253709198814</v>
      </c>
      <c r="S16" s="10">
        <v>51.714285714285715</v>
      </c>
      <c r="T16" s="17">
        <v>173.06182212581345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view="pageBreakPreview" zoomScale="85" zoomScaleNormal="100" zoomScaleSheetLayoutView="85" workbookViewId="0">
      <pane xSplit="2" ySplit="4" topLeftCell="C8" activePane="bottomRight" state="frozen"/>
      <selection activeCell="M16" sqref="M16"/>
      <selection pane="topRight" activeCell="M16" sqref="M16"/>
      <selection pane="bottomLeft" activeCell="M16" sqref="M16"/>
      <selection pane="bottomRight" activeCell="C6" sqref="C6:Q1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2023</v>
      </c>
      <c r="D3" s="9">
        <v>2024</v>
      </c>
      <c r="E3" s="9" t="s">
        <v>8</v>
      </c>
      <c r="F3" s="9">
        <v>2023</v>
      </c>
      <c r="G3" s="9">
        <v>2024</v>
      </c>
      <c r="H3" s="9" t="s">
        <v>8</v>
      </c>
      <c r="I3" s="9">
        <v>2023</v>
      </c>
      <c r="J3" s="9">
        <v>2024</v>
      </c>
      <c r="K3" s="9" t="s">
        <v>8</v>
      </c>
      <c r="L3" s="9">
        <v>2023</v>
      </c>
      <c r="M3" s="9">
        <v>2024</v>
      </c>
      <c r="N3" s="9" t="s">
        <v>8</v>
      </c>
      <c r="O3" s="9">
        <v>2023</v>
      </c>
      <c r="P3" s="9">
        <v>2024</v>
      </c>
      <c r="Q3" s="9" t="s">
        <v>8</v>
      </c>
      <c r="R3" s="22"/>
      <c r="S3" s="9">
        <v>2024</v>
      </c>
      <c r="T3" s="9">
        <v>2024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6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3232</v>
      </c>
      <c r="D5" s="10">
        <v>3055</v>
      </c>
      <c r="E5" s="11">
        <f>IFERROR(D5/C5,"-")</f>
        <v>0.94523514851485146</v>
      </c>
      <c r="F5" s="10">
        <v>263</v>
      </c>
      <c r="G5" s="10">
        <v>200</v>
      </c>
      <c r="H5" s="11">
        <f>IFERROR(G5/F5,"-")</f>
        <v>0.76045627376425851</v>
      </c>
      <c r="I5" s="10">
        <v>64</v>
      </c>
      <c r="J5" s="10">
        <v>58</v>
      </c>
      <c r="K5" s="11">
        <f>IFERROR(J5/I5,"-")</f>
        <v>0.90625</v>
      </c>
      <c r="L5" s="10">
        <v>23</v>
      </c>
      <c r="M5" s="10">
        <v>27</v>
      </c>
      <c r="N5" s="11">
        <f>IFERROR(M5/L5,"-")</f>
        <v>1.173913043478261</v>
      </c>
      <c r="O5" s="10">
        <v>2</v>
      </c>
      <c r="P5" s="10">
        <v>1</v>
      </c>
      <c r="Q5" s="11">
        <f>IFERROR(P5/O5,"-")</f>
        <v>0.5</v>
      </c>
      <c r="R5" s="17">
        <f>D5+G5+J5+M5+P5</f>
        <v>3341</v>
      </c>
      <c r="S5" s="10">
        <v>29</v>
      </c>
      <c r="T5" s="17">
        <f>R5+S5</f>
        <v>3370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2968</v>
      </c>
      <c r="D6" s="10">
        <v>2785</v>
      </c>
      <c r="E6" s="11">
        <f t="shared" ref="E6:E16" si="0">IFERROR(D6/C6,"-")</f>
        <v>0.93834231805929924</v>
      </c>
      <c r="F6" s="10">
        <v>222</v>
      </c>
      <c r="G6" s="10">
        <v>146</v>
      </c>
      <c r="H6" s="11">
        <f t="shared" ref="H6:H16" si="1">IFERROR(G6/F6,"-")</f>
        <v>0.65765765765765771</v>
      </c>
      <c r="I6" s="10">
        <v>39</v>
      </c>
      <c r="J6" s="10">
        <v>37</v>
      </c>
      <c r="K6" s="11">
        <f t="shared" ref="K6:K16" si="2">IFERROR(J6/I6,"-")</f>
        <v>0.94871794871794868</v>
      </c>
      <c r="L6" s="10">
        <v>13</v>
      </c>
      <c r="M6" s="10">
        <v>14</v>
      </c>
      <c r="N6" s="11">
        <f t="shared" ref="N6:N16" si="3">IFERROR(M6/L6,"-")</f>
        <v>1.0769230769230769</v>
      </c>
      <c r="O6" s="10">
        <v>0</v>
      </c>
      <c r="P6" s="10">
        <v>1</v>
      </c>
      <c r="Q6" s="11" t="str">
        <f t="shared" ref="Q6:Q16" si="4">IFERROR(P6/O6,"-")</f>
        <v>-</v>
      </c>
      <c r="R6" s="17">
        <f t="shared" ref="R6:R15" si="5">D6+G6+J6+M6+P6</f>
        <v>2983</v>
      </c>
      <c r="S6" s="10">
        <v>25</v>
      </c>
      <c r="T6" s="17">
        <f>R6+S6</f>
        <v>3008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0</v>
      </c>
      <c r="D7" s="10">
        <v>0</v>
      </c>
      <c r="E7" s="11" t="str">
        <f t="shared" si="0"/>
        <v>-</v>
      </c>
      <c r="F7" s="10">
        <v>0</v>
      </c>
      <c r="G7" s="10">
        <v>0</v>
      </c>
      <c r="H7" s="11" t="str">
        <f t="shared" si="1"/>
        <v>-</v>
      </c>
      <c r="I7" s="10">
        <v>0</v>
      </c>
      <c r="J7" s="10">
        <v>0</v>
      </c>
      <c r="K7" s="11" t="str">
        <f t="shared" si="2"/>
        <v>-</v>
      </c>
      <c r="L7" s="10">
        <v>0</v>
      </c>
      <c r="M7" s="10">
        <v>0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7">
        <f t="shared" si="5"/>
        <v>0</v>
      </c>
      <c r="S7" s="20">
        <v>0</v>
      </c>
      <c r="T7" s="17">
        <f>R7+S7</f>
        <v>0</v>
      </c>
      <c r="U7" s="3"/>
      <c r="V7" s="3"/>
      <c r="W7" s="3"/>
    </row>
    <row r="8" spans="1:23" x14ac:dyDescent="0.25">
      <c r="A8" s="18" t="s">
        <v>20</v>
      </c>
      <c r="B8" s="13" t="s">
        <v>12</v>
      </c>
      <c r="C8" s="10">
        <v>0</v>
      </c>
      <c r="D8" s="10">
        <v>0</v>
      </c>
      <c r="E8" s="11" t="str">
        <f t="shared" si="0"/>
        <v>-</v>
      </c>
      <c r="F8" s="10">
        <v>0</v>
      </c>
      <c r="G8" s="10">
        <v>0</v>
      </c>
      <c r="H8" s="11" t="str">
        <f t="shared" si="1"/>
        <v>-</v>
      </c>
      <c r="I8" s="10">
        <v>0</v>
      </c>
      <c r="J8" s="10">
        <v>0</v>
      </c>
      <c r="K8" s="11" t="str">
        <f t="shared" si="2"/>
        <v>-</v>
      </c>
      <c r="L8" s="10">
        <v>0</v>
      </c>
      <c r="M8" s="10">
        <v>0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7">
        <f t="shared" si="5"/>
        <v>0</v>
      </c>
      <c r="S8" s="20">
        <v>0</v>
      </c>
      <c r="T8" s="17">
        <f>R8+S8</f>
        <v>0</v>
      </c>
      <c r="U8" s="3"/>
      <c r="V8" s="3"/>
      <c r="W8" s="3"/>
    </row>
    <row r="9" spans="1:23" x14ac:dyDescent="0.25">
      <c r="A9" s="18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7">
        <f t="shared" si="5"/>
        <v>0</v>
      </c>
      <c r="S9" s="20">
        <v>0</v>
      </c>
      <c r="T9" s="17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7.2735849056603774</v>
      </c>
      <c r="D10" s="10">
        <v>7.4402154398563738</v>
      </c>
      <c r="E10" s="11">
        <f t="shared" si="0"/>
        <v>1.0229089969192939</v>
      </c>
      <c r="F10" s="10">
        <v>11.252252252252251</v>
      </c>
      <c r="G10" s="10">
        <v>12.006849315068493</v>
      </c>
      <c r="H10" s="11">
        <f t="shared" si="1"/>
        <v>1.0670618686730207</v>
      </c>
      <c r="I10" s="10">
        <v>13.615384615384615</v>
      </c>
      <c r="J10" s="10">
        <v>14.135135135135135</v>
      </c>
      <c r="K10" s="11">
        <f t="shared" si="2"/>
        <v>1.0381737669873263</v>
      </c>
      <c r="L10" s="10">
        <v>11.23076923076923</v>
      </c>
      <c r="M10" s="10">
        <v>14.642857142857142</v>
      </c>
      <c r="N10" s="11">
        <f t="shared" si="3"/>
        <v>1.3038160469667319</v>
      </c>
      <c r="O10" s="10" t="s">
        <v>24</v>
      </c>
      <c r="P10" s="10">
        <v>28</v>
      </c>
      <c r="Q10" s="11" t="str">
        <f t="shared" si="4"/>
        <v>-</v>
      </c>
      <c r="R10" s="17">
        <v>7.7874622862889709</v>
      </c>
      <c r="S10" s="10">
        <v>7.04</v>
      </c>
      <c r="T10" s="19">
        <v>7.78125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2103</v>
      </c>
      <c r="D11" s="10">
        <v>2160</v>
      </c>
      <c r="E11" s="11">
        <f t="shared" si="0"/>
        <v>1.0271041369472182</v>
      </c>
      <c r="F11" s="10">
        <v>96</v>
      </c>
      <c r="G11" s="10">
        <v>80</v>
      </c>
      <c r="H11" s="11">
        <f t="shared" si="1"/>
        <v>0.83333333333333337</v>
      </c>
      <c r="I11" s="10">
        <v>22</v>
      </c>
      <c r="J11" s="10">
        <v>14</v>
      </c>
      <c r="K11" s="11">
        <f t="shared" si="2"/>
        <v>0.63636363636363635</v>
      </c>
      <c r="L11" s="10">
        <v>7</v>
      </c>
      <c r="M11" s="10">
        <v>7</v>
      </c>
      <c r="N11" s="11">
        <f t="shared" si="3"/>
        <v>1</v>
      </c>
      <c r="O11" s="10">
        <v>0</v>
      </c>
      <c r="P11" s="10">
        <v>1</v>
      </c>
      <c r="Q11" s="11" t="str">
        <f t="shared" si="4"/>
        <v>-</v>
      </c>
      <c r="R11" s="17">
        <f>D11+G11+J11+M11+P11</f>
        <v>2262</v>
      </c>
      <c r="S11" s="10">
        <v>20</v>
      </c>
      <c r="T11" s="17">
        <f>R11+S11</f>
        <v>2282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3342</v>
      </c>
      <c r="D12" s="10">
        <v>2202</v>
      </c>
      <c r="E12" s="11">
        <f t="shared" si="0"/>
        <v>0.65888689407540391</v>
      </c>
      <c r="F12" s="10">
        <v>152</v>
      </c>
      <c r="G12" s="10">
        <v>101</v>
      </c>
      <c r="H12" s="11">
        <f t="shared" si="1"/>
        <v>0.66447368421052633</v>
      </c>
      <c r="I12" s="10">
        <v>17</v>
      </c>
      <c r="J12" s="10">
        <v>18</v>
      </c>
      <c r="K12" s="11">
        <f t="shared" si="2"/>
        <v>1.0588235294117647</v>
      </c>
      <c r="L12" s="10">
        <v>6</v>
      </c>
      <c r="M12" s="10">
        <v>8</v>
      </c>
      <c r="N12" s="11">
        <f t="shared" si="3"/>
        <v>1.3333333333333333</v>
      </c>
      <c r="O12" s="10">
        <v>0</v>
      </c>
      <c r="P12" s="10">
        <v>0</v>
      </c>
      <c r="Q12" s="11" t="str">
        <f t="shared" si="4"/>
        <v>-</v>
      </c>
      <c r="R12" s="17">
        <f t="shared" si="5"/>
        <v>2329</v>
      </c>
      <c r="S12" s="10">
        <v>8</v>
      </c>
      <c r="T12" s="17">
        <f>R12+S12</f>
        <v>2337</v>
      </c>
    </row>
    <row r="13" spans="1:23" ht="89.25" x14ac:dyDescent="0.25">
      <c r="A13" s="9">
        <v>7</v>
      </c>
      <c r="B13" s="13" t="s">
        <v>17</v>
      </c>
      <c r="C13" s="10">
        <v>4</v>
      </c>
      <c r="D13" s="10">
        <v>2</v>
      </c>
      <c r="E13" s="11">
        <f t="shared" si="0"/>
        <v>0.5</v>
      </c>
      <c r="F13" s="10">
        <v>0</v>
      </c>
      <c r="G13" s="10">
        <v>0</v>
      </c>
      <c r="H13" s="11" t="str">
        <f t="shared" si="1"/>
        <v>-</v>
      </c>
      <c r="I13" s="10">
        <v>0</v>
      </c>
      <c r="J13" s="10">
        <v>0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7">
        <f t="shared" si="5"/>
        <v>2</v>
      </c>
      <c r="S13" s="20">
        <v>0</v>
      </c>
      <c r="T13" s="17">
        <f>R13+S13</f>
        <v>2</v>
      </c>
    </row>
    <row r="14" spans="1:23" x14ac:dyDescent="0.25">
      <c r="A14" s="18" t="s">
        <v>22</v>
      </c>
      <c r="B14" s="13" t="s">
        <v>12</v>
      </c>
      <c r="C14" s="10">
        <v>4</v>
      </c>
      <c r="D14" s="10">
        <v>2</v>
      </c>
      <c r="E14" s="11">
        <f t="shared" si="0"/>
        <v>0.5</v>
      </c>
      <c r="F14" s="10">
        <v>0</v>
      </c>
      <c r="G14" s="10">
        <v>0</v>
      </c>
      <c r="H14" s="11" t="str">
        <f t="shared" si="1"/>
        <v>-</v>
      </c>
      <c r="I14" s="10">
        <v>0</v>
      </c>
      <c r="J14" s="10">
        <v>0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7">
        <f t="shared" si="5"/>
        <v>2</v>
      </c>
      <c r="S14" s="20">
        <v>0</v>
      </c>
      <c r="T14" s="17">
        <f>R14+S14</f>
        <v>2</v>
      </c>
    </row>
    <row r="15" spans="1:23" x14ac:dyDescent="0.25">
      <c r="A15" s="18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7">
        <f t="shared" si="5"/>
        <v>0</v>
      </c>
      <c r="S15" s="20">
        <v>0</v>
      </c>
      <c r="T15" s="17">
        <f>R15+S15</f>
        <v>0</v>
      </c>
    </row>
    <row r="16" spans="1:23" ht="51" x14ac:dyDescent="0.25">
      <c r="A16" s="9">
        <v>8</v>
      </c>
      <c r="B16" s="13" t="s">
        <v>19</v>
      </c>
      <c r="C16" s="10">
        <v>178.7570317175344</v>
      </c>
      <c r="D16" s="10">
        <v>169.77656675749319</v>
      </c>
      <c r="E16" s="11">
        <f t="shared" si="0"/>
        <v>0.94976161287891692</v>
      </c>
      <c r="F16" s="10">
        <v>195.89473684210526</v>
      </c>
      <c r="G16" s="10">
        <v>268.64356435643566</v>
      </c>
      <c r="H16" s="11">
        <f t="shared" si="1"/>
        <v>1.3713669325019553</v>
      </c>
      <c r="I16" s="10">
        <v>172.8235294117647</v>
      </c>
      <c r="J16" s="10">
        <v>245.11111111111111</v>
      </c>
      <c r="K16" s="11">
        <f t="shared" si="2"/>
        <v>1.418273958096967</v>
      </c>
      <c r="L16" s="10">
        <v>283.66666666666669</v>
      </c>
      <c r="M16" s="10">
        <v>576.75</v>
      </c>
      <c r="N16" s="11">
        <f t="shared" si="3"/>
        <v>2.0331962397179786</v>
      </c>
      <c r="O16" s="10" t="s">
        <v>24</v>
      </c>
      <c r="P16" s="10" t="s">
        <v>24</v>
      </c>
      <c r="Q16" s="11" t="str">
        <f t="shared" si="4"/>
        <v>-</v>
      </c>
      <c r="R16" s="17">
        <v>176.04422498926579</v>
      </c>
      <c r="S16" s="10">
        <v>164.375</v>
      </c>
      <c r="T16" s="17">
        <v>176.00427899015833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view="pageBreakPreview" zoomScale="85" zoomScaleNormal="100" zoomScaleSheetLayoutView="85" workbookViewId="0">
      <pane xSplit="2" ySplit="4" topLeftCell="C5" activePane="bottomRight" state="frozen"/>
      <selection activeCell="M16" sqref="M16"/>
      <selection pane="topRight" activeCell="M16" sqref="M16"/>
      <selection pane="bottomLeft" activeCell="M16" sqref="M16"/>
      <selection pane="bottomRight" activeCell="L12" sqref="L12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2023</v>
      </c>
      <c r="D3" s="9">
        <v>2024</v>
      </c>
      <c r="E3" s="9" t="s">
        <v>8</v>
      </c>
      <c r="F3" s="9">
        <v>2023</v>
      </c>
      <c r="G3" s="9">
        <v>2024</v>
      </c>
      <c r="H3" s="9" t="s">
        <v>8</v>
      </c>
      <c r="I3" s="9">
        <v>2023</v>
      </c>
      <c r="J3" s="9">
        <v>2024</v>
      </c>
      <c r="K3" s="9" t="s">
        <v>8</v>
      </c>
      <c r="L3" s="9">
        <v>2023</v>
      </c>
      <c r="M3" s="9">
        <v>2024</v>
      </c>
      <c r="N3" s="9" t="s">
        <v>8</v>
      </c>
      <c r="O3" s="9">
        <v>2023</v>
      </c>
      <c r="P3" s="9">
        <v>2024</v>
      </c>
      <c r="Q3" s="9" t="s">
        <v>8</v>
      </c>
      <c r="R3" s="22"/>
      <c r="S3" s="9">
        <v>2024</v>
      </c>
      <c r="T3" s="9">
        <v>2024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6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5340</v>
      </c>
      <c r="D5" s="10">
        <v>5316</v>
      </c>
      <c r="E5" s="11">
        <f>IFERROR(D5/C5,"-")</f>
        <v>0.99550561797752812</v>
      </c>
      <c r="F5" s="10">
        <v>540</v>
      </c>
      <c r="G5" s="10">
        <v>522</v>
      </c>
      <c r="H5" s="11">
        <f>IFERROR(G5/F5,"-")</f>
        <v>0.96666666666666667</v>
      </c>
      <c r="I5" s="10">
        <v>105</v>
      </c>
      <c r="J5" s="10">
        <v>93</v>
      </c>
      <c r="K5" s="11">
        <f>IFERROR(J5/I5,"-")</f>
        <v>0.88571428571428568</v>
      </c>
      <c r="L5" s="10">
        <v>48</v>
      </c>
      <c r="M5" s="10">
        <v>48</v>
      </c>
      <c r="N5" s="11">
        <f>IFERROR(M5/L5,"-")</f>
        <v>1</v>
      </c>
      <c r="O5" s="10">
        <v>2</v>
      </c>
      <c r="P5" s="10">
        <v>1</v>
      </c>
      <c r="Q5" s="11">
        <f>IFERROR(P5/O5,"-")</f>
        <v>0.5</v>
      </c>
      <c r="R5" s="17">
        <f>D5+G5+J5+M5+P5</f>
        <v>5980</v>
      </c>
      <c r="S5" s="10">
        <v>104</v>
      </c>
      <c r="T5" s="17">
        <f>R5+S5</f>
        <v>6084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4962</v>
      </c>
      <c r="D6" s="10">
        <v>4961</v>
      </c>
      <c r="E6" s="11">
        <f t="shared" ref="E6:E16" si="0">IFERROR(D6/C6,"-")</f>
        <v>0.99979846835953246</v>
      </c>
      <c r="F6" s="10">
        <v>472</v>
      </c>
      <c r="G6" s="10">
        <v>443</v>
      </c>
      <c r="H6" s="11">
        <f t="shared" ref="H6:H16" si="1">IFERROR(G6/F6,"-")</f>
        <v>0.93855932203389836</v>
      </c>
      <c r="I6" s="10">
        <v>74</v>
      </c>
      <c r="J6" s="10">
        <v>62</v>
      </c>
      <c r="K6" s="11">
        <f t="shared" ref="K6:K16" si="2">IFERROR(J6/I6,"-")</f>
        <v>0.83783783783783783</v>
      </c>
      <c r="L6" s="10">
        <v>31</v>
      </c>
      <c r="M6" s="10">
        <v>31</v>
      </c>
      <c r="N6" s="11">
        <f t="shared" ref="N6:N16" si="3">IFERROR(M6/L6,"-")</f>
        <v>1</v>
      </c>
      <c r="O6" s="10">
        <v>0</v>
      </c>
      <c r="P6" s="10">
        <v>1</v>
      </c>
      <c r="Q6" s="11" t="str">
        <f t="shared" ref="Q6:Q16" si="4">IFERROR(P6/O6,"-")</f>
        <v>-</v>
      </c>
      <c r="R6" s="17">
        <f t="shared" ref="R6:R15" si="5">D6+G6+J6+M6+P6</f>
        <v>5498</v>
      </c>
      <c r="S6" s="10">
        <v>95</v>
      </c>
      <c r="T6" s="17">
        <f>R6+S6</f>
        <v>5593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0</v>
      </c>
      <c r="D7" s="10">
        <v>0</v>
      </c>
      <c r="E7" s="11" t="str">
        <f t="shared" si="0"/>
        <v>-</v>
      </c>
      <c r="F7" s="10">
        <v>0</v>
      </c>
      <c r="G7" s="10">
        <v>0</v>
      </c>
      <c r="H7" s="11" t="str">
        <f t="shared" si="1"/>
        <v>-</v>
      </c>
      <c r="I7" s="10">
        <v>0</v>
      </c>
      <c r="J7" s="10">
        <v>0</v>
      </c>
      <c r="K7" s="11" t="str">
        <f t="shared" si="2"/>
        <v>-</v>
      </c>
      <c r="L7" s="10">
        <v>0</v>
      </c>
      <c r="M7" s="10">
        <v>0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7">
        <f t="shared" si="5"/>
        <v>0</v>
      </c>
      <c r="S7" s="20">
        <v>0</v>
      </c>
      <c r="T7" s="17">
        <f>R7+S7</f>
        <v>0</v>
      </c>
      <c r="U7" s="3"/>
      <c r="V7" s="3"/>
      <c r="W7" s="3"/>
    </row>
    <row r="8" spans="1:23" x14ac:dyDescent="0.25">
      <c r="A8" s="18" t="s">
        <v>20</v>
      </c>
      <c r="B8" s="13" t="s">
        <v>12</v>
      </c>
      <c r="C8" s="10">
        <v>0</v>
      </c>
      <c r="D8" s="10">
        <v>0</v>
      </c>
      <c r="E8" s="11" t="str">
        <f t="shared" si="0"/>
        <v>-</v>
      </c>
      <c r="F8" s="10">
        <v>0</v>
      </c>
      <c r="G8" s="10">
        <v>0</v>
      </c>
      <c r="H8" s="11" t="str">
        <f t="shared" si="1"/>
        <v>-</v>
      </c>
      <c r="I8" s="10">
        <v>0</v>
      </c>
      <c r="J8" s="10">
        <v>0</v>
      </c>
      <c r="K8" s="11" t="str">
        <f t="shared" si="2"/>
        <v>-</v>
      </c>
      <c r="L8" s="10">
        <v>0</v>
      </c>
      <c r="M8" s="10">
        <v>0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7">
        <f t="shared" si="5"/>
        <v>0</v>
      </c>
      <c r="S8" s="20">
        <v>0</v>
      </c>
      <c r="T8" s="17">
        <f>R8+S8</f>
        <v>0</v>
      </c>
      <c r="U8" s="3"/>
      <c r="V8" s="3"/>
      <c r="W8" s="3"/>
    </row>
    <row r="9" spans="1:23" x14ac:dyDescent="0.25">
      <c r="A9" s="18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7">
        <f t="shared" si="5"/>
        <v>0</v>
      </c>
      <c r="S9" s="20">
        <v>0</v>
      </c>
      <c r="T9" s="17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7.5691253526803708</v>
      </c>
      <c r="D10" s="10">
        <v>7.0880870792178996</v>
      </c>
      <c r="E10" s="11">
        <f t="shared" si="0"/>
        <v>0.93644731048190044</v>
      </c>
      <c r="F10" s="10">
        <v>22.332627118644069</v>
      </c>
      <c r="G10" s="10">
        <v>16.306997742663658</v>
      </c>
      <c r="H10" s="11">
        <f t="shared" si="1"/>
        <v>0.73018716768212177</v>
      </c>
      <c r="I10" s="10">
        <v>39.162162162162161</v>
      </c>
      <c r="J10" s="10">
        <v>27.596774193548388</v>
      </c>
      <c r="K10" s="11">
        <f t="shared" si="2"/>
        <v>0.70467953427280217</v>
      </c>
      <c r="L10" s="10">
        <v>96.096774193548384</v>
      </c>
      <c r="M10" s="10">
        <v>83.967741935483872</v>
      </c>
      <c r="N10" s="11">
        <f t="shared" si="3"/>
        <v>0.87378314870762008</v>
      </c>
      <c r="O10" s="10" t="s">
        <v>24</v>
      </c>
      <c r="P10" s="10">
        <v>99</v>
      </c>
      <c r="Q10" s="11" t="str">
        <f t="shared" si="4"/>
        <v>-</v>
      </c>
      <c r="R10" s="17">
        <v>8.5123681338668611</v>
      </c>
      <c r="S10" s="10">
        <v>10.178947368421053</v>
      </c>
      <c r="T10" s="19">
        <v>8.5406758448060067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4385</v>
      </c>
      <c r="D11" s="10">
        <v>4292</v>
      </c>
      <c r="E11" s="11">
        <f t="shared" si="0"/>
        <v>0.97879133409350061</v>
      </c>
      <c r="F11" s="10">
        <v>326</v>
      </c>
      <c r="G11" s="10">
        <v>340</v>
      </c>
      <c r="H11" s="11">
        <f t="shared" si="1"/>
        <v>1.0429447852760736</v>
      </c>
      <c r="I11" s="10">
        <v>32</v>
      </c>
      <c r="J11" s="10">
        <v>25</v>
      </c>
      <c r="K11" s="11">
        <f t="shared" si="2"/>
        <v>0.78125</v>
      </c>
      <c r="L11" s="10">
        <v>15</v>
      </c>
      <c r="M11" s="10">
        <v>15</v>
      </c>
      <c r="N11" s="11">
        <f t="shared" si="3"/>
        <v>1</v>
      </c>
      <c r="O11" s="10">
        <v>0</v>
      </c>
      <c r="P11" s="10">
        <v>1</v>
      </c>
      <c r="Q11" s="11" t="str">
        <f t="shared" si="4"/>
        <v>-</v>
      </c>
      <c r="R11" s="17">
        <f>D11+G11+J11+M11+P11</f>
        <v>4673</v>
      </c>
      <c r="S11" s="10">
        <v>77</v>
      </c>
      <c r="T11" s="17">
        <f>R11+S11</f>
        <v>4750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6101</v>
      </c>
      <c r="D12" s="10">
        <v>4722</v>
      </c>
      <c r="E12" s="11">
        <f t="shared" si="0"/>
        <v>0.77397148008523198</v>
      </c>
      <c r="F12" s="10">
        <v>400</v>
      </c>
      <c r="G12" s="10">
        <v>336</v>
      </c>
      <c r="H12" s="11">
        <f t="shared" si="1"/>
        <v>0.84</v>
      </c>
      <c r="I12" s="10">
        <v>29</v>
      </c>
      <c r="J12" s="10">
        <v>27</v>
      </c>
      <c r="K12" s="11">
        <f t="shared" si="2"/>
        <v>0.93103448275862066</v>
      </c>
      <c r="L12" s="10">
        <v>9</v>
      </c>
      <c r="M12" s="10">
        <v>10</v>
      </c>
      <c r="N12" s="11">
        <f t="shared" si="3"/>
        <v>1.1111111111111112</v>
      </c>
      <c r="O12" s="10">
        <v>0</v>
      </c>
      <c r="P12" s="10">
        <v>1</v>
      </c>
      <c r="Q12" s="11" t="str">
        <f t="shared" si="4"/>
        <v>-</v>
      </c>
      <c r="R12" s="17">
        <f t="shared" si="5"/>
        <v>5096</v>
      </c>
      <c r="S12" s="10">
        <v>74</v>
      </c>
      <c r="T12" s="17">
        <f>R12+S12</f>
        <v>5170</v>
      </c>
    </row>
    <row r="13" spans="1:23" ht="89.25" x14ac:dyDescent="0.25">
      <c r="A13" s="9">
        <v>7</v>
      </c>
      <c r="B13" s="13" t="s">
        <v>17</v>
      </c>
      <c r="C13" s="10">
        <v>24</v>
      </c>
      <c r="D13" s="10">
        <v>4</v>
      </c>
      <c r="E13" s="11">
        <f t="shared" si="0"/>
        <v>0.16666666666666666</v>
      </c>
      <c r="F13" s="10">
        <v>4</v>
      </c>
      <c r="G13" s="10">
        <v>6</v>
      </c>
      <c r="H13" s="11">
        <f t="shared" si="1"/>
        <v>1.5</v>
      </c>
      <c r="I13" s="10">
        <v>0</v>
      </c>
      <c r="J13" s="10">
        <v>1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7">
        <f t="shared" si="5"/>
        <v>11</v>
      </c>
      <c r="S13" s="20">
        <v>0</v>
      </c>
      <c r="T13" s="17">
        <f>R13+S13</f>
        <v>11</v>
      </c>
    </row>
    <row r="14" spans="1:23" x14ac:dyDescent="0.25">
      <c r="A14" s="18" t="s">
        <v>22</v>
      </c>
      <c r="B14" s="13" t="s">
        <v>12</v>
      </c>
      <c r="C14" s="10">
        <v>24</v>
      </c>
      <c r="D14" s="10">
        <v>4</v>
      </c>
      <c r="E14" s="11">
        <f t="shared" si="0"/>
        <v>0.16666666666666666</v>
      </c>
      <c r="F14" s="10">
        <v>4</v>
      </c>
      <c r="G14" s="10">
        <v>6</v>
      </c>
      <c r="H14" s="11">
        <f t="shared" si="1"/>
        <v>1.5</v>
      </c>
      <c r="I14" s="10">
        <v>0</v>
      </c>
      <c r="J14" s="10">
        <v>1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7">
        <f t="shared" si="5"/>
        <v>11</v>
      </c>
      <c r="S14" s="20">
        <v>0</v>
      </c>
      <c r="T14" s="17">
        <f>R14+S14</f>
        <v>11</v>
      </c>
    </row>
    <row r="15" spans="1:23" x14ac:dyDescent="0.25">
      <c r="A15" s="18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7">
        <f t="shared" si="5"/>
        <v>0</v>
      </c>
      <c r="S15" s="20">
        <v>0</v>
      </c>
      <c r="T15" s="17">
        <f>R15+S15</f>
        <v>0</v>
      </c>
    </row>
    <row r="16" spans="1:23" ht="51" x14ac:dyDescent="0.25">
      <c r="A16" s="9">
        <v>8</v>
      </c>
      <c r="B16" s="13" t="s">
        <v>19</v>
      </c>
      <c r="C16" s="10">
        <v>180.03458449434518</v>
      </c>
      <c r="D16" s="10">
        <v>132.49322321050403</v>
      </c>
      <c r="E16" s="11">
        <f t="shared" si="0"/>
        <v>0.73593206317903648</v>
      </c>
      <c r="F16" s="10">
        <v>272.9375</v>
      </c>
      <c r="G16" s="10">
        <v>339.90773809523807</v>
      </c>
      <c r="H16" s="11">
        <f t="shared" si="1"/>
        <v>1.2453684015396862</v>
      </c>
      <c r="I16" s="10">
        <v>455.72413793103448</v>
      </c>
      <c r="J16" s="10">
        <v>499.07407407407408</v>
      </c>
      <c r="K16" s="11">
        <f t="shared" si="2"/>
        <v>1.0951231952291274</v>
      </c>
      <c r="L16" s="10">
        <v>610.11111111111109</v>
      </c>
      <c r="M16" s="10">
        <v>648</v>
      </c>
      <c r="N16" s="11">
        <f t="shared" si="3"/>
        <v>1.0621016208340921</v>
      </c>
      <c r="O16" s="10" t="s">
        <v>24</v>
      </c>
      <c r="P16" s="10">
        <v>1</v>
      </c>
      <c r="Q16" s="11" t="str">
        <f t="shared" si="4"/>
        <v>-</v>
      </c>
      <c r="R16" s="17">
        <v>149.09693877551021</v>
      </c>
      <c r="S16" s="10">
        <v>77.71621621621621</v>
      </c>
      <c r="T16" s="17">
        <v>148.07524177949711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view="pageBreakPreview" zoomScale="85" zoomScaleNormal="100" zoomScaleSheetLayoutView="85" workbookViewId="0">
      <pane xSplit="2" ySplit="4" topLeftCell="C7" activePane="bottomRight" state="frozen"/>
      <selection activeCell="M16" sqref="M16"/>
      <selection pane="topRight" activeCell="M16" sqref="M16"/>
      <selection pane="bottomLeft" activeCell="M16" sqref="M16"/>
      <selection pane="bottomRight" activeCell="C7" sqref="C7:Q15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2023</v>
      </c>
      <c r="D3" s="9">
        <v>2024</v>
      </c>
      <c r="E3" s="9" t="s">
        <v>8</v>
      </c>
      <c r="F3" s="9">
        <v>2023</v>
      </c>
      <c r="G3" s="9">
        <v>2024</v>
      </c>
      <c r="H3" s="9" t="s">
        <v>8</v>
      </c>
      <c r="I3" s="9">
        <v>2023</v>
      </c>
      <c r="J3" s="9">
        <v>2024</v>
      </c>
      <c r="K3" s="9" t="s">
        <v>8</v>
      </c>
      <c r="L3" s="9">
        <v>2023</v>
      </c>
      <c r="M3" s="9">
        <v>2024</v>
      </c>
      <c r="N3" s="9" t="s">
        <v>8</v>
      </c>
      <c r="O3" s="9">
        <v>2023</v>
      </c>
      <c r="P3" s="9">
        <v>2024</v>
      </c>
      <c r="Q3" s="9" t="s">
        <v>8</v>
      </c>
      <c r="R3" s="22"/>
      <c r="S3" s="9">
        <v>2023</v>
      </c>
      <c r="T3" s="9">
        <v>2023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6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2021</v>
      </c>
      <c r="D5" s="10">
        <v>1876</v>
      </c>
      <c r="E5" s="11">
        <f>IFERROR(D5/C5,"-")</f>
        <v>0.92825333993072734</v>
      </c>
      <c r="F5" s="10">
        <v>123</v>
      </c>
      <c r="G5" s="10">
        <v>97</v>
      </c>
      <c r="H5" s="11">
        <f>IFERROR(G5/F5,"-")</f>
        <v>0.78861788617886175</v>
      </c>
      <c r="I5" s="10">
        <v>19</v>
      </c>
      <c r="J5" s="10">
        <v>21</v>
      </c>
      <c r="K5" s="11">
        <f>IFERROR(J5/I5,"-")</f>
        <v>1.1052631578947369</v>
      </c>
      <c r="L5" s="10">
        <v>18</v>
      </c>
      <c r="M5" s="10">
        <v>18</v>
      </c>
      <c r="N5" s="11">
        <f>IFERROR(M5/L5,"-")</f>
        <v>1</v>
      </c>
      <c r="O5" s="10">
        <v>0</v>
      </c>
      <c r="P5" s="10">
        <v>2</v>
      </c>
      <c r="Q5" s="11" t="str">
        <f>IFERROR(P5/O5,"-")</f>
        <v>-</v>
      </c>
      <c r="R5" s="17">
        <f>D5+G5+J5+M5+P5</f>
        <v>2014</v>
      </c>
      <c r="S5" s="10">
        <v>9</v>
      </c>
      <c r="T5" s="17">
        <f>R5+S5</f>
        <v>2023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1831</v>
      </c>
      <c r="D6" s="10">
        <v>1731</v>
      </c>
      <c r="E6" s="11">
        <f t="shared" ref="E6:E16" si="0">IFERROR(D6/C6,"-")</f>
        <v>0.94538503549972697</v>
      </c>
      <c r="F6" s="10">
        <v>107</v>
      </c>
      <c r="G6" s="10">
        <v>57</v>
      </c>
      <c r="H6" s="11">
        <f t="shared" ref="H6:H16" si="1">IFERROR(G6/F6,"-")</f>
        <v>0.53271028037383172</v>
      </c>
      <c r="I6" s="10">
        <v>13</v>
      </c>
      <c r="J6" s="10">
        <v>11</v>
      </c>
      <c r="K6" s="11">
        <f t="shared" ref="K6:K16" si="2">IFERROR(J6/I6,"-")</f>
        <v>0.84615384615384615</v>
      </c>
      <c r="L6" s="10">
        <v>11</v>
      </c>
      <c r="M6" s="10">
        <v>6</v>
      </c>
      <c r="N6" s="11">
        <f t="shared" ref="N6:N16" si="3">IFERROR(M6/L6,"-")</f>
        <v>0.54545454545454541</v>
      </c>
      <c r="O6" s="10">
        <v>0</v>
      </c>
      <c r="P6" s="10">
        <v>2</v>
      </c>
      <c r="Q6" s="11" t="str">
        <f t="shared" ref="Q6:Q16" si="4">IFERROR(P6/O6,"-")</f>
        <v>-</v>
      </c>
      <c r="R6" s="17">
        <f t="shared" ref="R6:R15" si="5">D6+G6+J6+M6+P6</f>
        <v>1807</v>
      </c>
      <c r="S6" s="10">
        <v>6</v>
      </c>
      <c r="T6" s="17">
        <f>R6+S6</f>
        <v>1813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0</v>
      </c>
      <c r="D7" s="10">
        <v>0</v>
      </c>
      <c r="E7" s="11" t="str">
        <f t="shared" si="0"/>
        <v>-</v>
      </c>
      <c r="F7" s="10">
        <v>0</v>
      </c>
      <c r="G7" s="10">
        <v>0</v>
      </c>
      <c r="H7" s="11" t="str">
        <f t="shared" si="1"/>
        <v>-</v>
      </c>
      <c r="I7" s="10">
        <v>0</v>
      </c>
      <c r="J7" s="10">
        <v>0</v>
      </c>
      <c r="K7" s="11" t="str">
        <f t="shared" si="2"/>
        <v>-</v>
      </c>
      <c r="L7" s="10">
        <v>0</v>
      </c>
      <c r="M7" s="10">
        <v>0</v>
      </c>
      <c r="N7" s="11" t="str">
        <f t="shared" si="3"/>
        <v>-</v>
      </c>
      <c r="O7" s="10">
        <v>0</v>
      </c>
      <c r="P7" s="10">
        <v>2</v>
      </c>
      <c r="Q7" s="11" t="str">
        <f t="shared" si="4"/>
        <v>-</v>
      </c>
      <c r="R7" s="17">
        <f t="shared" si="5"/>
        <v>2</v>
      </c>
      <c r="S7" s="20">
        <v>0</v>
      </c>
      <c r="T7" s="17">
        <f>R7+S7</f>
        <v>2</v>
      </c>
      <c r="U7" s="3"/>
      <c r="V7" s="3"/>
      <c r="W7" s="3"/>
    </row>
    <row r="8" spans="1:23" x14ac:dyDescent="0.25">
      <c r="A8" s="18" t="s">
        <v>20</v>
      </c>
      <c r="B8" s="13" t="s">
        <v>12</v>
      </c>
      <c r="C8" s="10">
        <v>0</v>
      </c>
      <c r="D8" s="10">
        <v>0</v>
      </c>
      <c r="E8" s="11" t="str">
        <f t="shared" si="0"/>
        <v>-</v>
      </c>
      <c r="F8" s="10">
        <v>0</v>
      </c>
      <c r="G8" s="10">
        <v>0</v>
      </c>
      <c r="H8" s="11" t="str">
        <f t="shared" si="1"/>
        <v>-</v>
      </c>
      <c r="I8" s="10">
        <v>0</v>
      </c>
      <c r="J8" s="10">
        <v>0</v>
      </c>
      <c r="K8" s="11" t="str">
        <f t="shared" si="2"/>
        <v>-</v>
      </c>
      <c r="L8" s="10">
        <v>0</v>
      </c>
      <c r="M8" s="10">
        <v>0</v>
      </c>
      <c r="N8" s="11" t="str">
        <f t="shared" si="3"/>
        <v>-</v>
      </c>
      <c r="O8" s="10">
        <v>0</v>
      </c>
      <c r="P8" s="10">
        <v>2</v>
      </c>
      <c r="Q8" s="11" t="str">
        <f t="shared" si="4"/>
        <v>-</v>
      </c>
      <c r="R8" s="17">
        <f t="shared" si="5"/>
        <v>2</v>
      </c>
      <c r="S8" s="20">
        <v>0</v>
      </c>
      <c r="T8" s="17">
        <f>R8+S8</f>
        <v>2</v>
      </c>
      <c r="U8" s="3"/>
      <c r="V8" s="3"/>
      <c r="W8" s="3"/>
    </row>
    <row r="9" spans="1:23" x14ac:dyDescent="0.25">
      <c r="A9" s="18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7">
        <f t="shared" si="5"/>
        <v>0</v>
      </c>
      <c r="S9" s="20">
        <v>0</v>
      </c>
      <c r="T9" s="17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6.7471327143637359</v>
      </c>
      <c r="D10" s="10">
        <v>7.0127094165222417</v>
      </c>
      <c r="E10" s="11">
        <f t="shared" si="0"/>
        <v>1.0393614166789886</v>
      </c>
      <c r="F10" s="10">
        <v>7.7009345794392523</v>
      </c>
      <c r="G10" s="10">
        <v>64.122807017543863</v>
      </c>
      <c r="H10" s="11">
        <f t="shared" si="1"/>
        <v>8.3266266394140693</v>
      </c>
      <c r="I10" s="10">
        <v>92.461538461538467</v>
      </c>
      <c r="J10" s="10">
        <v>53.909090909090907</v>
      </c>
      <c r="K10" s="11">
        <f t="shared" si="2"/>
        <v>0.58304341249432756</v>
      </c>
      <c r="L10" s="10">
        <v>80.727272727272734</v>
      </c>
      <c r="M10" s="10">
        <v>78</v>
      </c>
      <c r="N10" s="11">
        <f t="shared" si="3"/>
        <v>0.96621621621621612</v>
      </c>
      <c r="O10" s="10" t="s">
        <v>24</v>
      </c>
      <c r="P10" s="10">
        <v>419</v>
      </c>
      <c r="Q10" s="11" t="str">
        <f t="shared" si="4"/>
        <v>-</v>
      </c>
      <c r="R10" s="17">
        <v>9.7913669064748206</v>
      </c>
      <c r="S10" s="10">
        <v>57.333333333333336</v>
      </c>
      <c r="T10" s="19">
        <v>9.9487038058466624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1470</v>
      </c>
      <c r="D11" s="10">
        <v>1415</v>
      </c>
      <c r="E11" s="11">
        <f t="shared" si="0"/>
        <v>0.9625850340136054</v>
      </c>
      <c r="F11" s="10">
        <v>67</v>
      </c>
      <c r="G11" s="10">
        <v>29</v>
      </c>
      <c r="H11" s="11">
        <f t="shared" si="1"/>
        <v>0.43283582089552236</v>
      </c>
      <c r="I11" s="10">
        <v>5</v>
      </c>
      <c r="J11" s="10">
        <v>1</v>
      </c>
      <c r="K11" s="11">
        <f t="shared" si="2"/>
        <v>0.2</v>
      </c>
      <c r="L11" s="10">
        <v>4</v>
      </c>
      <c r="M11" s="10">
        <v>5</v>
      </c>
      <c r="N11" s="11">
        <f t="shared" si="3"/>
        <v>1.25</v>
      </c>
      <c r="O11" s="10">
        <v>0</v>
      </c>
      <c r="P11" s="10">
        <v>0</v>
      </c>
      <c r="Q11" s="11" t="str">
        <f t="shared" si="4"/>
        <v>-</v>
      </c>
      <c r="R11" s="17">
        <f>D11+G11+J11+M11+P11</f>
        <v>1450</v>
      </c>
      <c r="S11" s="10">
        <v>3</v>
      </c>
      <c r="T11" s="17">
        <f>R11+S11</f>
        <v>1453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2181</v>
      </c>
      <c r="D12" s="10">
        <v>1389</v>
      </c>
      <c r="E12" s="11">
        <f t="shared" si="0"/>
        <v>0.63686382393397523</v>
      </c>
      <c r="F12" s="10">
        <v>84</v>
      </c>
      <c r="G12" s="10">
        <v>52</v>
      </c>
      <c r="H12" s="11">
        <f t="shared" si="1"/>
        <v>0.61904761904761907</v>
      </c>
      <c r="I12" s="10">
        <v>2</v>
      </c>
      <c r="J12" s="10">
        <v>6</v>
      </c>
      <c r="K12" s="11">
        <f t="shared" si="2"/>
        <v>3</v>
      </c>
      <c r="L12" s="10">
        <v>1</v>
      </c>
      <c r="M12" s="10">
        <v>4</v>
      </c>
      <c r="N12" s="11">
        <f t="shared" si="3"/>
        <v>4</v>
      </c>
      <c r="O12" s="10">
        <v>0</v>
      </c>
      <c r="P12" s="10">
        <v>0</v>
      </c>
      <c r="Q12" s="11" t="str">
        <f t="shared" si="4"/>
        <v>-</v>
      </c>
      <c r="R12" s="17">
        <f t="shared" si="5"/>
        <v>1451</v>
      </c>
      <c r="S12" s="10">
        <v>3</v>
      </c>
      <c r="T12" s="17">
        <f>R12+S12</f>
        <v>1454</v>
      </c>
    </row>
    <row r="13" spans="1:23" ht="89.25" x14ac:dyDescent="0.25">
      <c r="A13" s="9">
        <v>7</v>
      </c>
      <c r="B13" s="13" t="s">
        <v>17</v>
      </c>
      <c r="C13" s="10">
        <v>1</v>
      </c>
      <c r="D13" s="10">
        <v>0</v>
      </c>
      <c r="E13" s="11">
        <f t="shared" si="0"/>
        <v>0</v>
      </c>
      <c r="F13" s="10">
        <v>0</v>
      </c>
      <c r="G13" s="10">
        <v>0</v>
      </c>
      <c r="H13" s="11" t="str">
        <f t="shared" si="1"/>
        <v>-</v>
      </c>
      <c r="I13" s="10">
        <v>0</v>
      </c>
      <c r="J13" s="10">
        <v>0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7">
        <f t="shared" si="5"/>
        <v>0</v>
      </c>
      <c r="S13" s="20"/>
      <c r="T13" s="17">
        <f>R13+S13</f>
        <v>0</v>
      </c>
    </row>
    <row r="14" spans="1:23" x14ac:dyDescent="0.25">
      <c r="A14" s="18" t="s">
        <v>22</v>
      </c>
      <c r="B14" s="13" t="s">
        <v>12</v>
      </c>
      <c r="C14" s="10">
        <v>1</v>
      </c>
      <c r="D14" s="10">
        <v>0</v>
      </c>
      <c r="E14" s="11">
        <f t="shared" si="0"/>
        <v>0</v>
      </c>
      <c r="F14" s="10">
        <v>0</v>
      </c>
      <c r="G14" s="10">
        <v>0</v>
      </c>
      <c r="H14" s="11" t="str">
        <f t="shared" si="1"/>
        <v>-</v>
      </c>
      <c r="I14" s="10">
        <v>0</v>
      </c>
      <c r="J14" s="10">
        <v>0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7">
        <f t="shared" si="5"/>
        <v>0</v>
      </c>
      <c r="S14" s="20"/>
      <c r="T14" s="17">
        <f>R14+S14</f>
        <v>0</v>
      </c>
    </row>
    <row r="15" spans="1:23" x14ac:dyDescent="0.25">
      <c r="A15" s="18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7">
        <f t="shared" si="5"/>
        <v>0</v>
      </c>
      <c r="S15" s="20"/>
      <c r="T15" s="17">
        <f>R15+S15</f>
        <v>0</v>
      </c>
    </row>
    <row r="16" spans="1:23" ht="51" x14ac:dyDescent="0.25">
      <c r="A16" s="9">
        <v>8</v>
      </c>
      <c r="B16" s="13" t="s">
        <v>19</v>
      </c>
      <c r="C16" s="10">
        <v>186.64740944520861</v>
      </c>
      <c r="D16" s="10">
        <v>162.95032397408207</v>
      </c>
      <c r="E16" s="11">
        <f t="shared" si="0"/>
        <v>0.87303822998902669</v>
      </c>
      <c r="F16" s="10">
        <v>227.67857142857142</v>
      </c>
      <c r="G16" s="10">
        <v>196.01923076923077</v>
      </c>
      <c r="H16" s="11">
        <f t="shared" si="1"/>
        <v>0.86094720965309202</v>
      </c>
      <c r="I16" s="10">
        <v>411</v>
      </c>
      <c r="J16" s="10">
        <v>331</v>
      </c>
      <c r="K16" s="11">
        <f t="shared" si="2"/>
        <v>0.805352798053528</v>
      </c>
      <c r="L16" s="10">
        <v>471</v>
      </c>
      <c r="M16" s="10">
        <v>182.75</v>
      </c>
      <c r="N16" s="11">
        <f t="shared" si="3"/>
        <v>0.38800424628450109</v>
      </c>
      <c r="O16" s="10" t="s">
        <v>24</v>
      </c>
      <c r="P16" s="10" t="s">
        <v>24</v>
      </c>
      <c r="Q16" s="11" t="str">
        <f t="shared" si="4"/>
        <v>-</v>
      </c>
      <c r="R16" s="17">
        <v>164.88490696071673</v>
      </c>
      <c r="S16" s="10">
        <v>20</v>
      </c>
      <c r="T16" s="17">
        <v>164.58596973865198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view="pageBreakPreview" zoomScale="85" zoomScaleNormal="100" zoomScaleSheetLayoutView="85" workbookViewId="0">
      <pane xSplit="2" ySplit="4" topLeftCell="C14" activePane="bottomRight" state="frozen"/>
      <selection activeCell="M16" sqref="M16"/>
      <selection pane="topRight" activeCell="M16" sqref="M16"/>
      <selection pane="bottomLeft" activeCell="M16" sqref="M16"/>
      <selection pane="bottomRight" activeCell="Q16" sqref="D6:Q1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2023</v>
      </c>
      <c r="D3" s="9">
        <v>2024</v>
      </c>
      <c r="E3" s="9" t="s">
        <v>8</v>
      </c>
      <c r="F3" s="9">
        <v>2023</v>
      </c>
      <c r="G3" s="9">
        <v>2024</v>
      </c>
      <c r="H3" s="9" t="s">
        <v>8</v>
      </c>
      <c r="I3" s="9">
        <v>2023</v>
      </c>
      <c r="J3" s="9">
        <v>2024</v>
      </c>
      <c r="K3" s="9" t="s">
        <v>8</v>
      </c>
      <c r="L3" s="9">
        <v>2023</v>
      </c>
      <c r="M3" s="9">
        <v>2024</v>
      </c>
      <c r="N3" s="9" t="s">
        <v>8</v>
      </c>
      <c r="O3" s="9">
        <v>2023</v>
      </c>
      <c r="P3" s="9">
        <v>2024</v>
      </c>
      <c r="Q3" s="9" t="s">
        <v>8</v>
      </c>
      <c r="R3" s="22"/>
      <c r="S3" s="9">
        <v>2024</v>
      </c>
      <c r="T3" s="9">
        <v>2024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6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3566</v>
      </c>
      <c r="D5" s="10">
        <v>3862</v>
      </c>
      <c r="E5" s="11">
        <f>IFERROR(D5/C5,"-")</f>
        <v>1.0830061693774538</v>
      </c>
      <c r="F5" s="10">
        <v>519</v>
      </c>
      <c r="G5" s="10">
        <v>597</v>
      </c>
      <c r="H5" s="11">
        <f>IFERROR(G5/F5,"-")</f>
        <v>1.1502890173410405</v>
      </c>
      <c r="I5" s="10">
        <v>84</v>
      </c>
      <c r="J5" s="10">
        <v>63</v>
      </c>
      <c r="K5" s="11">
        <f>IFERROR(J5/I5,"-")</f>
        <v>0.75</v>
      </c>
      <c r="L5" s="10">
        <v>26</v>
      </c>
      <c r="M5" s="10">
        <v>37</v>
      </c>
      <c r="N5" s="11">
        <f>IFERROR(M5/L5,"-")</f>
        <v>1.4230769230769231</v>
      </c>
      <c r="O5" s="10">
        <v>2</v>
      </c>
      <c r="P5" s="10">
        <v>0</v>
      </c>
      <c r="Q5" s="11">
        <f>IFERROR(P5/O5,"-")</f>
        <v>0</v>
      </c>
      <c r="R5" s="17">
        <f>D5+G5+J5+M5+P5</f>
        <v>4559</v>
      </c>
      <c r="S5" s="10">
        <v>109</v>
      </c>
      <c r="T5" s="17">
        <f>R5+S5</f>
        <v>4668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3452</v>
      </c>
      <c r="D6" s="10">
        <v>3727</v>
      </c>
      <c r="E6" s="11">
        <f t="shared" ref="E6:E16" si="0">IFERROR(D6/C6,"-")</f>
        <v>1.0796639629200464</v>
      </c>
      <c r="F6" s="10">
        <v>474</v>
      </c>
      <c r="G6" s="10">
        <v>512</v>
      </c>
      <c r="H6" s="11">
        <f t="shared" ref="H6:H16" si="1">IFERROR(G6/F6,"-")</f>
        <v>1.0801687763713079</v>
      </c>
      <c r="I6" s="10">
        <v>57</v>
      </c>
      <c r="J6" s="10">
        <v>43</v>
      </c>
      <c r="K6" s="11">
        <f t="shared" ref="K6:K16" si="2">IFERROR(J6/I6,"-")</f>
        <v>0.75438596491228072</v>
      </c>
      <c r="L6" s="10">
        <v>11</v>
      </c>
      <c r="M6" s="10">
        <v>19</v>
      </c>
      <c r="N6" s="11">
        <f t="shared" ref="N6:N16" si="3">IFERROR(M6/L6,"-")</f>
        <v>1.7272727272727273</v>
      </c>
      <c r="O6" s="10">
        <v>2</v>
      </c>
      <c r="P6" s="10">
        <v>0</v>
      </c>
      <c r="Q6" s="11">
        <f t="shared" ref="Q6:Q16" si="4">IFERROR(P6/O6,"-")</f>
        <v>0</v>
      </c>
      <c r="R6" s="17">
        <f t="shared" ref="R6:R15" si="5">D6+G6+J6+M6+P6</f>
        <v>4301</v>
      </c>
      <c r="S6" s="10">
        <v>102</v>
      </c>
      <c r="T6" s="17">
        <f>R6+S6</f>
        <v>4403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0</v>
      </c>
      <c r="D7" s="10">
        <v>0</v>
      </c>
      <c r="E7" s="11" t="str">
        <f t="shared" si="0"/>
        <v>-</v>
      </c>
      <c r="F7" s="10">
        <v>0</v>
      </c>
      <c r="G7" s="10">
        <v>0</v>
      </c>
      <c r="H7" s="11" t="str">
        <f t="shared" si="1"/>
        <v>-</v>
      </c>
      <c r="I7" s="10">
        <v>0</v>
      </c>
      <c r="J7" s="10">
        <v>0</v>
      </c>
      <c r="K7" s="11" t="str">
        <f t="shared" si="2"/>
        <v>-</v>
      </c>
      <c r="L7" s="10">
        <v>1</v>
      </c>
      <c r="M7" s="10">
        <v>0</v>
      </c>
      <c r="N7" s="11">
        <f t="shared" si="3"/>
        <v>0</v>
      </c>
      <c r="O7" s="10">
        <v>0</v>
      </c>
      <c r="P7" s="10">
        <v>0</v>
      </c>
      <c r="Q7" s="11" t="str">
        <f t="shared" si="4"/>
        <v>-</v>
      </c>
      <c r="R7" s="17">
        <f t="shared" si="5"/>
        <v>0</v>
      </c>
      <c r="S7" s="20">
        <v>0</v>
      </c>
      <c r="T7" s="17">
        <f>R7+S7</f>
        <v>0</v>
      </c>
      <c r="U7" s="3"/>
      <c r="V7" s="3"/>
      <c r="W7" s="3"/>
    </row>
    <row r="8" spans="1:23" x14ac:dyDescent="0.25">
      <c r="A8" s="18" t="s">
        <v>20</v>
      </c>
      <c r="B8" s="13" t="s">
        <v>12</v>
      </c>
      <c r="C8" s="10">
        <v>0</v>
      </c>
      <c r="D8" s="10">
        <v>0</v>
      </c>
      <c r="E8" s="11" t="str">
        <f t="shared" si="0"/>
        <v>-</v>
      </c>
      <c r="F8" s="10">
        <v>0</v>
      </c>
      <c r="G8" s="10">
        <v>0</v>
      </c>
      <c r="H8" s="11" t="str">
        <f t="shared" si="1"/>
        <v>-</v>
      </c>
      <c r="I8" s="10">
        <v>0</v>
      </c>
      <c r="J8" s="10">
        <v>0</v>
      </c>
      <c r="K8" s="11" t="str">
        <f t="shared" si="2"/>
        <v>-</v>
      </c>
      <c r="L8" s="10">
        <v>1</v>
      </c>
      <c r="M8" s="10">
        <v>0</v>
      </c>
      <c r="N8" s="11">
        <f t="shared" si="3"/>
        <v>0</v>
      </c>
      <c r="O8" s="10">
        <v>0</v>
      </c>
      <c r="P8" s="10">
        <v>0</v>
      </c>
      <c r="Q8" s="11" t="str">
        <f t="shared" si="4"/>
        <v>-</v>
      </c>
      <c r="R8" s="17">
        <f t="shared" si="5"/>
        <v>0</v>
      </c>
      <c r="S8" s="20">
        <v>0</v>
      </c>
      <c r="T8" s="17">
        <f>R8+S8</f>
        <v>0</v>
      </c>
      <c r="U8" s="3"/>
      <c r="V8" s="3"/>
      <c r="W8" s="3"/>
    </row>
    <row r="9" spans="1:23" x14ac:dyDescent="0.25">
      <c r="A9" s="18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7">
        <f t="shared" si="5"/>
        <v>0</v>
      </c>
      <c r="S9" s="20">
        <v>0</v>
      </c>
      <c r="T9" s="17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6.1428157589803014</v>
      </c>
      <c r="D10" s="10">
        <v>6.1693050711027633</v>
      </c>
      <c r="E10" s="11">
        <f t="shared" si="0"/>
        <v>1.0043122426525224</v>
      </c>
      <c r="F10" s="10">
        <v>14.39451476793249</v>
      </c>
      <c r="G10" s="10">
        <v>11.4765625</v>
      </c>
      <c r="H10" s="11">
        <f t="shared" si="1"/>
        <v>0.79728720870584779</v>
      </c>
      <c r="I10" s="10">
        <v>43.929824561403507</v>
      </c>
      <c r="J10" s="10">
        <v>24.418604651162791</v>
      </c>
      <c r="K10" s="11">
        <f t="shared" si="2"/>
        <v>0.55585481833717221</v>
      </c>
      <c r="L10" s="10">
        <v>126.54545454545455</v>
      </c>
      <c r="M10" s="10">
        <v>91.631578947368425</v>
      </c>
      <c r="N10" s="11">
        <f t="shared" si="3"/>
        <v>0.7241001209921355</v>
      </c>
      <c r="O10" s="10">
        <v>198</v>
      </c>
      <c r="P10" s="10" t="s">
        <v>24</v>
      </c>
      <c r="Q10" s="11" t="str">
        <f t="shared" si="4"/>
        <v>-</v>
      </c>
      <c r="R10" s="17">
        <v>7.3610788188793306</v>
      </c>
      <c r="S10" s="10">
        <v>6.3627450980392153</v>
      </c>
      <c r="T10" s="19">
        <v>7.3379513967749261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2594</v>
      </c>
      <c r="D11" s="10">
        <v>2901</v>
      </c>
      <c r="E11" s="11">
        <f t="shared" si="0"/>
        <v>1.1183500385505012</v>
      </c>
      <c r="F11" s="10">
        <v>253</v>
      </c>
      <c r="G11" s="10">
        <v>285</v>
      </c>
      <c r="H11" s="11">
        <f t="shared" si="1"/>
        <v>1.1264822134387351</v>
      </c>
      <c r="I11" s="10">
        <v>13</v>
      </c>
      <c r="J11" s="10">
        <v>19</v>
      </c>
      <c r="K11" s="11">
        <f t="shared" si="2"/>
        <v>1.4615384615384615</v>
      </c>
      <c r="L11" s="10">
        <v>5</v>
      </c>
      <c r="M11" s="10">
        <v>6</v>
      </c>
      <c r="N11" s="11">
        <f t="shared" si="3"/>
        <v>1.2</v>
      </c>
      <c r="O11" s="10">
        <v>2</v>
      </c>
      <c r="P11" s="10">
        <v>0</v>
      </c>
      <c r="Q11" s="11">
        <f t="shared" si="4"/>
        <v>0</v>
      </c>
      <c r="R11" s="17">
        <f>D11+G11+J11+M11+P11</f>
        <v>3211</v>
      </c>
      <c r="S11" s="10">
        <v>91</v>
      </c>
      <c r="T11" s="17">
        <f>R11+S11</f>
        <v>3302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4391</v>
      </c>
      <c r="D12" s="10">
        <v>2670</v>
      </c>
      <c r="E12" s="11">
        <f t="shared" si="0"/>
        <v>0.60806194488726939</v>
      </c>
      <c r="F12" s="10">
        <v>308</v>
      </c>
      <c r="G12" s="10">
        <v>269</v>
      </c>
      <c r="H12" s="11">
        <f t="shared" si="1"/>
        <v>0.87337662337662336</v>
      </c>
      <c r="I12" s="10">
        <v>7</v>
      </c>
      <c r="J12" s="10">
        <v>7</v>
      </c>
      <c r="K12" s="11">
        <f t="shared" si="2"/>
        <v>1</v>
      </c>
      <c r="L12" s="10">
        <v>3</v>
      </c>
      <c r="M12" s="10">
        <v>1</v>
      </c>
      <c r="N12" s="11">
        <f t="shared" si="3"/>
        <v>0.33333333333333331</v>
      </c>
      <c r="O12" s="10">
        <v>0</v>
      </c>
      <c r="P12" s="10">
        <v>0</v>
      </c>
      <c r="Q12" s="11" t="str">
        <f t="shared" si="4"/>
        <v>-</v>
      </c>
      <c r="R12" s="17">
        <f t="shared" si="5"/>
        <v>2947</v>
      </c>
      <c r="S12" s="10">
        <v>57</v>
      </c>
      <c r="T12" s="17">
        <f>R12+S12</f>
        <v>3004</v>
      </c>
    </row>
    <row r="13" spans="1:23" ht="89.25" x14ac:dyDescent="0.25">
      <c r="A13" s="9">
        <v>7</v>
      </c>
      <c r="B13" s="13" t="s">
        <v>17</v>
      </c>
      <c r="C13" s="10">
        <v>105</v>
      </c>
      <c r="D13" s="10">
        <v>711</v>
      </c>
      <c r="E13" s="11">
        <f t="shared" si="0"/>
        <v>6.7714285714285714</v>
      </c>
      <c r="F13" s="10">
        <v>12</v>
      </c>
      <c r="G13" s="10">
        <v>20</v>
      </c>
      <c r="H13" s="11">
        <f t="shared" si="1"/>
        <v>1.6666666666666667</v>
      </c>
      <c r="I13" s="10">
        <v>0</v>
      </c>
      <c r="J13" s="10">
        <v>0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7">
        <f t="shared" si="5"/>
        <v>731</v>
      </c>
      <c r="S13" s="20">
        <v>0</v>
      </c>
      <c r="T13" s="17">
        <f>R13+S13</f>
        <v>731</v>
      </c>
    </row>
    <row r="14" spans="1:23" x14ac:dyDescent="0.25">
      <c r="A14" s="18" t="s">
        <v>22</v>
      </c>
      <c r="B14" s="13" t="s">
        <v>12</v>
      </c>
      <c r="C14" s="10">
        <v>105</v>
      </c>
      <c r="D14" s="10">
        <v>711</v>
      </c>
      <c r="E14" s="11">
        <f t="shared" si="0"/>
        <v>6.7714285714285714</v>
      </c>
      <c r="F14" s="10">
        <v>12</v>
      </c>
      <c r="G14" s="10">
        <v>20</v>
      </c>
      <c r="H14" s="11">
        <f t="shared" si="1"/>
        <v>1.6666666666666667</v>
      </c>
      <c r="I14" s="10">
        <v>0</v>
      </c>
      <c r="J14" s="10">
        <v>0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7">
        <f t="shared" si="5"/>
        <v>731</v>
      </c>
      <c r="S14" s="20">
        <v>0</v>
      </c>
      <c r="T14" s="17">
        <f>R14+S14</f>
        <v>731</v>
      </c>
    </row>
    <row r="15" spans="1:23" x14ac:dyDescent="0.25">
      <c r="A15" s="18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7">
        <f t="shared" si="5"/>
        <v>0</v>
      </c>
      <c r="S15" s="20">
        <v>0</v>
      </c>
      <c r="T15" s="17">
        <f>R15+S15</f>
        <v>0</v>
      </c>
    </row>
    <row r="16" spans="1:23" ht="51" x14ac:dyDescent="0.25">
      <c r="A16" s="9">
        <v>8</v>
      </c>
      <c r="B16" s="13" t="s">
        <v>19</v>
      </c>
      <c r="C16" s="10">
        <v>217.55158278296517</v>
      </c>
      <c r="D16" s="10">
        <v>150.62059925093632</v>
      </c>
      <c r="E16" s="11">
        <f t="shared" si="0"/>
        <v>0.69234430439055528</v>
      </c>
      <c r="F16" s="10">
        <v>250.67207792207793</v>
      </c>
      <c r="G16" s="10">
        <v>201.56133828996283</v>
      </c>
      <c r="H16" s="11">
        <f t="shared" si="1"/>
        <v>0.80408372548225615</v>
      </c>
      <c r="I16" s="10">
        <v>261.14285714285717</v>
      </c>
      <c r="J16" s="10">
        <v>197.71428571428572</v>
      </c>
      <c r="K16" s="11">
        <f t="shared" si="2"/>
        <v>0.75711159737417943</v>
      </c>
      <c r="L16" s="10">
        <v>107.33333333333333</v>
      </c>
      <c r="M16" s="10">
        <v>1</v>
      </c>
      <c r="N16" s="11">
        <f t="shared" si="3"/>
        <v>9.316770186335404E-3</v>
      </c>
      <c r="O16" s="10" t="s">
        <v>24</v>
      </c>
      <c r="P16" s="10" t="s">
        <v>24</v>
      </c>
      <c r="Q16" s="11" t="str">
        <f t="shared" si="4"/>
        <v>-</v>
      </c>
      <c r="R16" s="17">
        <v>155.33152358330506</v>
      </c>
      <c r="S16" s="10">
        <v>1.2807017543859649</v>
      </c>
      <c r="T16" s="17">
        <v>152.4084553928096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view="pageBreakPreview" zoomScale="85" zoomScaleNormal="100" zoomScaleSheetLayoutView="85" workbookViewId="0">
      <pane xSplit="2" ySplit="4" topLeftCell="C7" activePane="bottomRight" state="frozen"/>
      <selection activeCell="M16" sqref="M16"/>
      <selection pane="topRight" activeCell="M16" sqref="M16"/>
      <selection pane="bottomLeft" activeCell="M16" sqref="M16"/>
      <selection pane="bottomRight" activeCell="C7" sqref="C7:Q15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19" width="12.42578125" customWidth="1"/>
    <col min="20" max="20" width="15.140625" customWidth="1"/>
    <col min="21" max="23" width="7.5703125" style="5" customWidth="1"/>
    <col min="24" max="16384" width="9.140625" style="5"/>
  </cols>
  <sheetData>
    <row r="1" spans="1:23" x14ac:dyDescent="0.25">
      <c r="A1" s="21" t="s">
        <v>5</v>
      </c>
      <c r="B1" s="21" t="s">
        <v>6</v>
      </c>
      <c r="C1" s="21" t="s">
        <v>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27</v>
      </c>
      <c r="S1" s="21" t="s">
        <v>29</v>
      </c>
      <c r="T1" s="21"/>
      <c r="U1" s="4"/>
      <c r="V1" s="4"/>
      <c r="W1" s="4"/>
    </row>
    <row r="2" spans="1:23" ht="27.75" customHeight="1" x14ac:dyDescent="0.25">
      <c r="A2" s="21"/>
      <c r="B2" s="21"/>
      <c r="C2" s="22" t="s">
        <v>0</v>
      </c>
      <c r="D2" s="22"/>
      <c r="E2" s="22"/>
      <c r="F2" s="22" t="s">
        <v>1</v>
      </c>
      <c r="G2" s="22"/>
      <c r="H2" s="22"/>
      <c r="I2" s="22" t="s">
        <v>2</v>
      </c>
      <c r="J2" s="22"/>
      <c r="K2" s="22"/>
      <c r="L2" s="22" t="s">
        <v>3</v>
      </c>
      <c r="M2" s="22"/>
      <c r="N2" s="22"/>
      <c r="O2" s="22" t="s">
        <v>4</v>
      </c>
      <c r="P2" s="22"/>
      <c r="Q2" s="22"/>
      <c r="R2" s="22"/>
      <c r="S2" s="9" t="s">
        <v>25</v>
      </c>
      <c r="T2" s="9" t="s">
        <v>26</v>
      </c>
      <c r="U2" s="7"/>
      <c r="V2" s="7"/>
      <c r="W2" s="7"/>
    </row>
    <row r="3" spans="1:23" ht="37.5" customHeight="1" x14ac:dyDescent="0.25">
      <c r="A3" s="21"/>
      <c r="B3" s="21"/>
      <c r="C3" s="9">
        <v>2023</v>
      </c>
      <c r="D3" s="9">
        <v>2024</v>
      </c>
      <c r="E3" s="9" t="s">
        <v>8</v>
      </c>
      <c r="F3" s="9">
        <v>2023</v>
      </c>
      <c r="G3" s="9">
        <v>2024</v>
      </c>
      <c r="H3" s="9" t="s">
        <v>8</v>
      </c>
      <c r="I3" s="9">
        <v>2023</v>
      </c>
      <c r="J3" s="9">
        <v>2024</v>
      </c>
      <c r="K3" s="9" t="s">
        <v>8</v>
      </c>
      <c r="L3" s="9">
        <v>2023</v>
      </c>
      <c r="M3" s="9">
        <v>2024</v>
      </c>
      <c r="N3" s="9" t="s">
        <v>8</v>
      </c>
      <c r="O3" s="9">
        <v>2023</v>
      </c>
      <c r="P3" s="9">
        <v>2024</v>
      </c>
      <c r="Q3" s="9" t="s">
        <v>8</v>
      </c>
      <c r="R3" s="22"/>
      <c r="S3" s="9">
        <v>2024</v>
      </c>
      <c r="T3" s="9">
        <v>2024</v>
      </c>
      <c r="U3" s="1"/>
      <c r="V3" s="1"/>
      <c r="W3" s="1"/>
    </row>
    <row r="4" spans="1:23" ht="12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  <c r="P4" s="8">
        <v>16</v>
      </c>
      <c r="Q4" s="8">
        <v>17</v>
      </c>
      <c r="R4" s="8">
        <v>18</v>
      </c>
      <c r="S4" s="16"/>
      <c r="T4" s="8"/>
      <c r="U4" s="2"/>
      <c r="V4" s="2"/>
      <c r="W4" s="2"/>
    </row>
    <row r="5" spans="1:23" ht="38.25" x14ac:dyDescent="0.25">
      <c r="A5" s="9">
        <v>1</v>
      </c>
      <c r="B5" s="13" t="s">
        <v>9</v>
      </c>
      <c r="C5" s="10">
        <v>1810</v>
      </c>
      <c r="D5" s="10">
        <v>1689</v>
      </c>
      <c r="E5" s="11">
        <f>IFERROR(D5/C5,"-")</f>
        <v>0.93314917127071828</v>
      </c>
      <c r="F5" s="10">
        <v>211</v>
      </c>
      <c r="G5" s="10">
        <v>203</v>
      </c>
      <c r="H5" s="11">
        <f>IFERROR(G5/F5,"-")</f>
        <v>0.96208530805687209</v>
      </c>
      <c r="I5" s="10">
        <v>44</v>
      </c>
      <c r="J5" s="10">
        <v>37</v>
      </c>
      <c r="K5" s="11">
        <f>IFERROR(J5/I5,"-")</f>
        <v>0.84090909090909094</v>
      </c>
      <c r="L5" s="10">
        <v>29</v>
      </c>
      <c r="M5" s="10">
        <v>34</v>
      </c>
      <c r="N5" s="11">
        <f>IFERROR(M5/L5,"-")</f>
        <v>1.1724137931034482</v>
      </c>
      <c r="O5" s="10">
        <v>1</v>
      </c>
      <c r="P5" s="10">
        <v>1</v>
      </c>
      <c r="Q5" s="11">
        <f>IFERROR(P5/O5,"-")</f>
        <v>1</v>
      </c>
      <c r="R5" s="17">
        <f>D5+G5+J5+M5+P5</f>
        <v>1964</v>
      </c>
      <c r="S5" s="10">
        <v>54</v>
      </c>
      <c r="T5" s="17">
        <f>R5+S5</f>
        <v>2018</v>
      </c>
      <c r="U5" s="6"/>
      <c r="V5" s="6"/>
      <c r="W5" s="6"/>
    </row>
    <row r="6" spans="1:23" ht="63.75" x14ac:dyDescent="0.25">
      <c r="A6" s="9">
        <v>2</v>
      </c>
      <c r="B6" s="13" t="s">
        <v>10</v>
      </c>
      <c r="C6" s="10">
        <v>1675</v>
      </c>
      <c r="D6" s="10">
        <v>1597</v>
      </c>
      <c r="E6" s="11">
        <f t="shared" ref="E6:E16" si="0">IFERROR(D6/C6,"-")</f>
        <v>0.95343283582089555</v>
      </c>
      <c r="F6" s="10">
        <v>147</v>
      </c>
      <c r="G6" s="10">
        <v>181</v>
      </c>
      <c r="H6" s="11">
        <f t="shared" ref="H6:H16" si="1">IFERROR(G6/F6,"-")</f>
        <v>1.2312925170068028</v>
      </c>
      <c r="I6" s="10">
        <v>31</v>
      </c>
      <c r="J6" s="10">
        <v>26</v>
      </c>
      <c r="K6" s="11">
        <f t="shared" ref="K6:K16" si="2">IFERROR(J6/I6,"-")</f>
        <v>0.83870967741935487</v>
      </c>
      <c r="L6" s="10">
        <v>15</v>
      </c>
      <c r="M6" s="10">
        <v>17</v>
      </c>
      <c r="N6" s="11">
        <f t="shared" ref="N6:N16" si="3">IFERROR(M6/L6,"-")</f>
        <v>1.1333333333333333</v>
      </c>
      <c r="O6" s="10">
        <v>0</v>
      </c>
      <c r="P6" s="10">
        <v>1</v>
      </c>
      <c r="Q6" s="11" t="str">
        <f t="shared" ref="Q6:Q16" si="4">IFERROR(P6/O6,"-")</f>
        <v>-</v>
      </c>
      <c r="R6" s="17">
        <f t="shared" ref="R6:R15" si="5">D6+G6+J6+M6+P6</f>
        <v>1822</v>
      </c>
      <c r="S6" s="10">
        <v>46</v>
      </c>
      <c r="T6" s="17">
        <f>R6+S6</f>
        <v>1868</v>
      </c>
      <c r="U6" s="3"/>
      <c r="V6" s="3"/>
      <c r="W6" s="3"/>
    </row>
    <row r="7" spans="1:23" ht="102" x14ac:dyDescent="0.25">
      <c r="A7" s="9">
        <v>3</v>
      </c>
      <c r="B7" s="13" t="s">
        <v>11</v>
      </c>
      <c r="C7" s="10">
        <v>0</v>
      </c>
      <c r="D7" s="10">
        <v>3</v>
      </c>
      <c r="E7" s="11" t="str">
        <f t="shared" si="0"/>
        <v>-</v>
      </c>
      <c r="F7" s="10">
        <v>0</v>
      </c>
      <c r="G7" s="10">
        <v>0</v>
      </c>
      <c r="H7" s="11" t="str">
        <f t="shared" si="1"/>
        <v>-</v>
      </c>
      <c r="I7" s="10">
        <v>0</v>
      </c>
      <c r="J7" s="10">
        <v>0</v>
      </c>
      <c r="K7" s="11" t="str">
        <f t="shared" si="2"/>
        <v>-</v>
      </c>
      <c r="L7" s="10">
        <v>0</v>
      </c>
      <c r="M7" s="10">
        <v>0</v>
      </c>
      <c r="N7" s="11" t="str">
        <f t="shared" si="3"/>
        <v>-</v>
      </c>
      <c r="O7" s="10">
        <v>0</v>
      </c>
      <c r="P7" s="10">
        <v>0</v>
      </c>
      <c r="Q7" s="11" t="str">
        <f t="shared" si="4"/>
        <v>-</v>
      </c>
      <c r="R7" s="17">
        <f t="shared" si="5"/>
        <v>3</v>
      </c>
      <c r="S7" s="20">
        <v>0</v>
      </c>
      <c r="T7" s="17">
        <f>R7+S7</f>
        <v>3</v>
      </c>
      <c r="U7" s="3"/>
      <c r="V7" s="3"/>
      <c r="W7" s="3"/>
    </row>
    <row r="8" spans="1:23" x14ac:dyDescent="0.25">
      <c r="A8" s="18" t="s">
        <v>20</v>
      </c>
      <c r="B8" s="13" t="s">
        <v>12</v>
      </c>
      <c r="C8" s="10">
        <v>0</v>
      </c>
      <c r="D8" s="10">
        <v>3</v>
      </c>
      <c r="E8" s="11" t="str">
        <f t="shared" si="0"/>
        <v>-</v>
      </c>
      <c r="F8" s="10">
        <v>0</v>
      </c>
      <c r="G8" s="10">
        <v>0</v>
      </c>
      <c r="H8" s="11" t="str">
        <f t="shared" si="1"/>
        <v>-</v>
      </c>
      <c r="I8" s="10">
        <v>0</v>
      </c>
      <c r="J8" s="10">
        <v>0</v>
      </c>
      <c r="K8" s="11" t="str">
        <f t="shared" si="2"/>
        <v>-</v>
      </c>
      <c r="L8" s="10">
        <v>0</v>
      </c>
      <c r="M8" s="10">
        <v>0</v>
      </c>
      <c r="N8" s="11" t="str">
        <f t="shared" si="3"/>
        <v>-</v>
      </c>
      <c r="O8" s="10">
        <v>0</v>
      </c>
      <c r="P8" s="10">
        <v>0</v>
      </c>
      <c r="Q8" s="11" t="str">
        <f t="shared" si="4"/>
        <v>-</v>
      </c>
      <c r="R8" s="17">
        <f t="shared" si="5"/>
        <v>3</v>
      </c>
      <c r="S8" s="20">
        <v>0</v>
      </c>
      <c r="T8" s="17">
        <f>R8+S8</f>
        <v>3</v>
      </c>
      <c r="U8" s="3"/>
      <c r="V8" s="3"/>
      <c r="W8" s="3"/>
    </row>
    <row r="9" spans="1:23" x14ac:dyDescent="0.25">
      <c r="A9" s="18" t="s">
        <v>21</v>
      </c>
      <c r="B9" s="13" t="s">
        <v>13</v>
      </c>
      <c r="C9" s="10">
        <v>0</v>
      </c>
      <c r="D9" s="10">
        <v>0</v>
      </c>
      <c r="E9" s="11" t="str">
        <f t="shared" si="0"/>
        <v>-</v>
      </c>
      <c r="F9" s="10">
        <v>0</v>
      </c>
      <c r="G9" s="10">
        <v>0</v>
      </c>
      <c r="H9" s="11" t="str">
        <f t="shared" si="1"/>
        <v>-</v>
      </c>
      <c r="I9" s="10">
        <v>0</v>
      </c>
      <c r="J9" s="10">
        <v>0</v>
      </c>
      <c r="K9" s="11" t="str">
        <f t="shared" si="2"/>
        <v>-</v>
      </c>
      <c r="L9" s="10">
        <v>0</v>
      </c>
      <c r="M9" s="10">
        <v>0</v>
      </c>
      <c r="N9" s="11" t="str">
        <f t="shared" si="3"/>
        <v>-</v>
      </c>
      <c r="O9" s="10">
        <v>0</v>
      </c>
      <c r="P9" s="10">
        <v>0</v>
      </c>
      <c r="Q9" s="11" t="str">
        <f t="shared" si="4"/>
        <v>-</v>
      </c>
      <c r="R9" s="17">
        <f t="shared" si="5"/>
        <v>0</v>
      </c>
      <c r="S9" s="20">
        <v>0</v>
      </c>
      <c r="T9" s="17">
        <f>R9+S9</f>
        <v>0</v>
      </c>
      <c r="U9" s="3"/>
      <c r="V9" s="3"/>
      <c r="W9" s="3"/>
    </row>
    <row r="10" spans="1:23" ht="51" x14ac:dyDescent="0.25">
      <c r="A10" s="9">
        <v>4</v>
      </c>
      <c r="B10" s="13" t="s">
        <v>14</v>
      </c>
      <c r="C10" s="10">
        <v>12.280597014925373</v>
      </c>
      <c r="D10" s="10">
        <v>11.742642454602379</v>
      </c>
      <c r="E10" s="11">
        <f t="shared" si="0"/>
        <v>0.95619475505391271</v>
      </c>
      <c r="F10" s="10">
        <v>21.523809523809526</v>
      </c>
      <c r="G10" s="10">
        <v>14.19889502762431</v>
      </c>
      <c r="H10" s="11">
        <f t="shared" si="1"/>
        <v>0.6596831760621914</v>
      </c>
      <c r="I10" s="10">
        <v>28.129032258064516</v>
      </c>
      <c r="J10" s="10">
        <v>27.076923076923077</v>
      </c>
      <c r="K10" s="11">
        <f t="shared" si="2"/>
        <v>0.96259703599153135</v>
      </c>
      <c r="L10" s="10">
        <v>71</v>
      </c>
      <c r="M10" s="10">
        <v>95.058823529411768</v>
      </c>
      <c r="N10" s="11">
        <f t="shared" si="3"/>
        <v>1.3388566694283348</v>
      </c>
      <c r="O10" s="10" t="s">
        <v>24</v>
      </c>
      <c r="P10" s="10">
        <v>369</v>
      </c>
      <c r="Q10" s="11" t="str">
        <f t="shared" si="4"/>
        <v>-</v>
      </c>
      <c r="R10" s="17">
        <v>13.178924259055982</v>
      </c>
      <c r="S10" s="10">
        <v>9.9565217391304355</v>
      </c>
      <c r="T10" s="19">
        <v>13.099571734475374</v>
      </c>
      <c r="U10" s="3"/>
      <c r="V10" s="3"/>
      <c r="W10" s="3"/>
    </row>
    <row r="11" spans="1:23" ht="51" x14ac:dyDescent="0.25">
      <c r="A11" s="9">
        <v>5</v>
      </c>
      <c r="B11" s="13" t="s">
        <v>15</v>
      </c>
      <c r="C11" s="10">
        <v>1396</v>
      </c>
      <c r="D11" s="10">
        <v>1344</v>
      </c>
      <c r="E11" s="11">
        <f t="shared" si="0"/>
        <v>0.96275071633237819</v>
      </c>
      <c r="F11" s="10">
        <v>84</v>
      </c>
      <c r="G11" s="10">
        <v>115</v>
      </c>
      <c r="H11" s="11">
        <f t="shared" si="1"/>
        <v>1.3690476190476191</v>
      </c>
      <c r="I11" s="10">
        <v>8</v>
      </c>
      <c r="J11" s="10">
        <v>12</v>
      </c>
      <c r="K11" s="11">
        <f t="shared" si="2"/>
        <v>1.5</v>
      </c>
      <c r="L11" s="10">
        <v>6</v>
      </c>
      <c r="M11" s="10">
        <v>8</v>
      </c>
      <c r="N11" s="11">
        <f t="shared" si="3"/>
        <v>1.3333333333333333</v>
      </c>
      <c r="O11" s="10">
        <v>0</v>
      </c>
      <c r="P11" s="10">
        <v>1</v>
      </c>
      <c r="Q11" s="11" t="str">
        <f t="shared" si="4"/>
        <v>-</v>
      </c>
      <c r="R11" s="17">
        <f>D11+G11+J11+M11+P11</f>
        <v>1480</v>
      </c>
      <c r="S11" s="10">
        <v>37</v>
      </c>
      <c r="T11" s="17">
        <f>R11+S11</f>
        <v>1517</v>
      </c>
      <c r="U11" s="6"/>
      <c r="V11" s="6"/>
      <c r="W11" s="6"/>
    </row>
    <row r="12" spans="1:23" ht="51" x14ac:dyDescent="0.25">
      <c r="A12" s="9">
        <v>6</v>
      </c>
      <c r="B12" s="13" t="s">
        <v>16</v>
      </c>
      <c r="C12" s="10">
        <v>1983</v>
      </c>
      <c r="D12" s="10">
        <v>1462</v>
      </c>
      <c r="E12" s="11">
        <f t="shared" si="0"/>
        <v>0.73726676752395359</v>
      </c>
      <c r="F12" s="10">
        <v>146</v>
      </c>
      <c r="G12" s="10">
        <v>130</v>
      </c>
      <c r="H12" s="11">
        <f t="shared" si="1"/>
        <v>0.8904109589041096</v>
      </c>
      <c r="I12" s="10">
        <v>12</v>
      </c>
      <c r="J12" s="10">
        <v>7</v>
      </c>
      <c r="K12" s="11">
        <f t="shared" si="2"/>
        <v>0.58333333333333337</v>
      </c>
      <c r="L12" s="10">
        <v>3</v>
      </c>
      <c r="M12" s="10">
        <v>6</v>
      </c>
      <c r="N12" s="11">
        <f t="shared" si="3"/>
        <v>2</v>
      </c>
      <c r="O12" s="10">
        <v>0</v>
      </c>
      <c r="P12" s="10">
        <v>0</v>
      </c>
      <c r="Q12" s="11" t="str">
        <f t="shared" si="4"/>
        <v>-</v>
      </c>
      <c r="R12" s="17">
        <f t="shared" si="5"/>
        <v>1605</v>
      </c>
      <c r="S12" s="10">
        <v>36</v>
      </c>
      <c r="T12" s="17">
        <f>R12+S12</f>
        <v>1641</v>
      </c>
    </row>
    <row r="13" spans="1:23" ht="89.25" x14ac:dyDescent="0.25">
      <c r="A13" s="9">
        <v>7</v>
      </c>
      <c r="B13" s="13" t="s">
        <v>17</v>
      </c>
      <c r="C13" s="10">
        <v>0</v>
      </c>
      <c r="D13" s="10">
        <v>8</v>
      </c>
      <c r="E13" s="11" t="str">
        <f t="shared" si="0"/>
        <v>-</v>
      </c>
      <c r="F13" s="10">
        <v>0</v>
      </c>
      <c r="G13" s="10">
        <v>1</v>
      </c>
      <c r="H13" s="11" t="str">
        <f t="shared" si="1"/>
        <v>-</v>
      </c>
      <c r="I13" s="10">
        <v>0</v>
      </c>
      <c r="J13" s="10">
        <v>0</v>
      </c>
      <c r="K13" s="11" t="str">
        <f t="shared" si="2"/>
        <v>-</v>
      </c>
      <c r="L13" s="10">
        <v>0</v>
      </c>
      <c r="M13" s="10">
        <v>0</v>
      </c>
      <c r="N13" s="11" t="str">
        <f t="shared" si="3"/>
        <v>-</v>
      </c>
      <c r="O13" s="10">
        <v>0</v>
      </c>
      <c r="P13" s="10">
        <v>0</v>
      </c>
      <c r="Q13" s="11" t="str">
        <f t="shared" si="4"/>
        <v>-</v>
      </c>
      <c r="R13" s="17">
        <f t="shared" si="5"/>
        <v>9</v>
      </c>
      <c r="S13" s="20">
        <v>0</v>
      </c>
      <c r="T13" s="17">
        <f>R13+S13</f>
        <v>9</v>
      </c>
    </row>
    <row r="14" spans="1:23" x14ac:dyDescent="0.25">
      <c r="A14" s="18" t="s">
        <v>22</v>
      </c>
      <c r="B14" s="13" t="s">
        <v>12</v>
      </c>
      <c r="C14" s="10">
        <v>0</v>
      </c>
      <c r="D14" s="10">
        <v>8</v>
      </c>
      <c r="E14" s="11" t="str">
        <f t="shared" si="0"/>
        <v>-</v>
      </c>
      <c r="F14" s="10">
        <v>0</v>
      </c>
      <c r="G14" s="10">
        <v>1</v>
      </c>
      <c r="H14" s="11" t="str">
        <f t="shared" si="1"/>
        <v>-</v>
      </c>
      <c r="I14" s="10">
        <v>0</v>
      </c>
      <c r="J14" s="10">
        <v>0</v>
      </c>
      <c r="K14" s="11" t="str">
        <f t="shared" si="2"/>
        <v>-</v>
      </c>
      <c r="L14" s="10">
        <v>0</v>
      </c>
      <c r="M14" s="10">
        <v>0</v>
      </c>
      <c r="N14" s="11" t="str">
        <f t="shared" si="3"/>
        <v>-</v>
      </c>
      <c r="O14" s="10">
        <v>0</v>
      </c>
      <c r="P14" s="10">
        <v>0</v>
      </c>
      <c r="Q14" s="11" t="str">
        <f t="shared" si="4"/>
        <v>-</v>
      </c>
      <c r="R14" s="17">
        <f t="shared" si="5"/>
        <v>9</v>
      </c>
      <c r="S14" s="20">
        <v>0</v>
      </c>
      <c r="T14" s="17">
        <f>R14+S14</f>
        <v>9</v>
      </c>
    </row>
    <row r="15" spans="1:23" x14ac:dyDescent="0.25">
      <c r="A15" s="18" t="s">
        <v>23</v>
      </c>
      <c r="B15" s="13" t="s">
        <v>18</v>
      </c>
      <c r="C15" s="10">
        <v>0</v>
      </c>
      <c r="D15" s="10">
        <v>0</v>
      </c>
      <c r="E15" s="11" t="str">
        <f t="shared" si="0"/>
        <v>-</v>
      </c>
      <c r="F15" s="10">
        <v>0</v>
      </c>
      <c r="G15" s="10">
        <v>0</v>
      </c>
      <c r="H15" s="11" t="str">
        <f t="shared" si="1"/>
        <v>-</v>
      </c>
      <c r="I15" s="10">
        <v>0</v>
      </c>
      <c r="J15" s="10">
        <v>0</v>
      </c>
      <c r="K15" s="11" t="str">
        <f t="shared" si="2"/>
        <v>-</v>
      </c>
      <c r="L15" s="10">
        <v>0</v>
      </c>
      <c r="M15" s="10">
        <v>0</v>
      </c>
      <c r="N15" s="11" t="str">
        <f t="shared" si="3"/>
        <v>-</v>
      </c>
      <c r="O15" s="10">
        <v>0</v>
      </c>
      <c r="P15" s="10">
        <v>0</v>
      </c>
      <c r="Q15" s="11" t="str">
        <f t="shared" si="4"/>
        <v>-</v>
      </c>
      <c r="R15" s="17">
        <f t="shared" si="5"/>
        <v>0</v>
      </c>
      <c r="S15" s="20">
        <v>0</v>
      </c>
      <c r="T15" s="17">
        <f>R15+S15</f>
        <v>0</v>
      </c>
    </row>
    <row r="16" spans="1:23" ht="51" x14ac:dyDescent="0.25">
      <c r="A16" s="9">
        <v>8</v>
      </c>
      <c r="B16" s="13" t="s">
        <v>19</v>
      </c>
      <c r="C16" s="10">
        <v>211.53050932929904</v>
      </c>
      <c r="D16" s="10">
        <v>148.75923392612859</v>
      </c>
      <c r="E16" s="11">
        <f t="shared" si="0"/>
        <v>0.70325190629853029</v>
      </c>
      <c r="F16" s="10">
        <v>359.98630136986299</v>
      </c>
      <c r="G16" s="10">
        <v>304.3</v>
      </c>
      <c r="H16" s="11">
        <f t="shared" si="1"/>
        <v>0.8453099433007345</v>
      </c>
      <c r="I16" s="10">
        <v>290.5</v>
      </c>
      <c r="J16" s="10">
        <v>333.42857142857144</v>
      </c>
      <c r="K16" s="11">
        <f t="shared" si="2"/>
        <v>1.1477747725596263</v>
      </c>
      <c r="L16" s="10">
        <v>602.33333333333337</v>
      </c>
      <c r="M16" s="10">
        <v>461.33333333333331</v>
      </c>
      <c r="N16" s="11">
        <f t="shared" si="3"/>
        <v>0.76591034864416152</v>
      </c>
      <c r="O16" s="10" t="s">
        <v>24</v>
      </c>
      <c r="P16" s="10" t="s">
        <v>24</v>
      </c>
      <c r="Q16" s="11" t="str">
        <f t="shared" si="4"/>
        <v>-</v>
      </c>
      <c r="R16" s="17">
        <v>163.33146417445482</v>
      </c>
      <c r="S16" s="10">
        <v>39.361111111111114</v>
      </c>
      <c r="T16" s="17">
        <v>160.61182205971969</v>
      </c>
    </row>
    <row r="20" spans="3:3" x14ac:dyDescent="0.25">
      <c r="C20" s="12"/>
    </row>
  </sheetData>
  <mergeCells count="10">
    <mergeCell ref="S1:T1"/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Белгородэнерго</vt:lpstr>
      <vt:lpstr>Брянскэнерго</vt:lpstr>
      <vt:lpstr>Воронежэнерго</vt:lpstr>
      <vt:lpstr>Костромаэнерго</vt:lpstr>
      <vt:lpstr>Курскэнерго</vt:lpstr>
      <vt:lpstr>Липецкэнерго</vt:lpstr>
      <vt:lpstr>Орелэнерго</vt:lpstr>
      <vt:lpstr>Смоленскэнерго</vt:lpstr>
      <vt:lpstr>Тамбовэнерго</vt:lpstr>
      <vt:lpstr>Тверьэнерго</vt:lpstr>
      <vt:lpstr>Ярэнерго</vt:lpstr>
      <vt:lpstr>Белгородэнерго!Область_печати</vt:lpstr>
      <vt:lpstr>Брянскэнерго!Область_печати</vt:lpstr>
      <vt:lpstr>Воронежэнерго!Область_печати</vt:lpstr>
      <vt:lpstr>Костромаэнерго!Область_печати</vt:lpstr>
      <vt:lpstr>Курскэнерго!Область_печати</vt:lpstr>
      <vt:lpstr>Липецкэнерго!Область_печати</vt:lpstr>
      <vt:lpstr>Орелэнерго!Область_печати</vt:lpstr>
      <vt:lpstr>Смоленскэнерго!Область_печати</vt:lpstr>
      <vt:lpstr>Тамбовэнерго!Область_печати</vt:lpstr>
      <vt:lpstr>Тверьэнерго!Область_печати</vt:lpstr>
      <vt:lpstr>Ярэнерго!Область_печати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Страшинский Михаил Петрович</cp:lastModifiedBy>
  <cp:lastPrinted>2024-03-25T13:39:57Z</cp:lastPrinted>
  <dcterms:created xsi:type="dcterms:W3CDTF">2016-03-24T05:59:49Z</dcterms:created>
  <dcterms:modified xsi:type="dcterms:W3CDTF">2025-03-31T12:46:36Z</dcterms:modified>
</cp:coreProperties>
</file>