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20" yWindow="690" windowWidth="10110" windowHeight="12240" activeTab="0"/>
  </bookViews>
  <sheets>
    <sheet name="Summary" sheetId="1" r:id="rId1"/>
    <sheet name="Concluded contracts" sheetId="2" r:id="rId2"/>
  </sheets>
  <definedNames>
    <definedName name="_xlnm._FilterDatabase" localSheetId="1" hidden="1">'Concluded contracts'!$A$3:$H$123</definedName>
    <definedName name="_xlnm._FilterDatabase" localSheetId="0" hidden="1">'Summary'!$A$8:$K$116</definedName>
  </definedNames>
  <calcPr fullCalcOnLoad="1"/>
</workbook>
</file>

<file path=xl/sharedStrings.xml><?xml version="1.0" encoding="utf-8"?>
<sst xmlns="http://schemas.openxmlformats.org/spreadsheetml/2006/main" count="702" uniqueCount="274">
  <si>
    <t>-</t>
  </si>
  <si>
    <t>1.6</t>
  </si>
  <si>
    <t>1.7</t>
  </si>
  <si>
    <t>1.9</t>
  </si>
  <si>
    <t>1.12</t>
  </si>
  <si>
    <t>1.15</t>
  </si>
  <si>
    <t>1.21</t>
  </si>
  <si>
    <t>1.25</t>
  </si>
  <si>
    <t>1.28</t>
  </si>
  <si>
    <t>1.29</t>
  </si>
  <si>
    <t>1.30</t>
  </si>
  <si>
    <t>1.37</t>
  </si>
  <si>
    <t>1.38</t>
  </si>
  <si>
    <t>2.9</t>
  </si>
  <si>
    <t>2.10</t>
  </si>
  <si>
    <t>2.11</t>
  </si>
  <si>
    <t>2.17</t>
  </si>
  <si>
    <t>2.23</t>
  </si>
  <si>
    <t>2.26</t>
  </si>
  <si>
    <t>2.28</t>
  </si>
  <si>
    <t>2.29</t>
  </si>
  <si>
    <t>2.34</t>
  </si>
  <si>
    <t>2.35</t>
  </si>
  <si>
    <t>1.3</t>
  </si>
  <si>
    <t>1.5</t>
  </si>
  <si>
    <t>1.10</t>
  </si>
  <si>
    <t>1.17</t>
  </si>
  <si>
    <t>1.20</t>
  </si>
  <si>
    <t>1.34</t>
  </si>
  <si>
    <t>1.36</t>
  </si>
  <si>
    <t>2.2</t>
  </si>
  <si>
    <t>2.3</t>
  </si>
  <si>
    <t>2.12</t>
  </si>
  <si>
    <t>2.20</t>
  </si>
  <si>
    <t>2.24</t>
  </si>
  <si>
    <t>2.27</t>
  </si>
  <si>
    <t>2.30</t>
  </si>
  <si>
    <t>2.32</t>
  </si>
  <si>
    <t>1.1</t>
  </si>
  <si>
    <t>1.2</t>
  </si>
  <si>
    <t>1.4</t>
  </si>
  <si>
    <t>1.8</t>
  </si>
  <si>
    <t>1.11</t>
  </si>
  <si>
    <t>1.13</t>
  </si>
  <si>
    <t>1.14</t>
  </si>
  <si>
    <t>1.16</t>
  </si>
  <si>
    <t>1.18</t>
  </si>
  <si>
    <t>1.19</t>
  </si>
  <si>
    <t>1.22</t>
  </si>
  <si>
    <t>1.23</t>
  </si>
  <si>
    <t>1.24</t>
  </si>
  <si>
    <t>1.26</t>
  </si>
  <si>
    <t>1.27</t>
  </si>
  <si>
    <t>1.31</t>
  </si>
  <si>
    <t>1.32</t>
  </si>
  <si>
    <t>1.33</t>
  </si>
  <si>
    <t>1.35</t>
  </si>
  <si>
    <t>2.1</t>
  </si>
  <si>
    <t>2.4</t>
  </si>
  <si>
    <t>2.5</t>
  </si>
  <si>
    <t>2.6</t>
  </si>
  <si>
    <t>2.7</t>
  </si>
  <si>
    <t>2.8</t>
  </si>
  <si>
    <t>2.13</t>
  </si>
  <si>
    <t>2.14</t>
  </si>
  <si>
    <t>2.15</t>
  </si>
  <si>
    <t>2.16</t>
  </si>
  <si>
    <t>2.18</t>
  </si>
  <si>
    <t>2.19</t>
  </si>
  <si>
    <t>2.21</t>
  </si>
  <si>
    <t>2.22</t>
  </si>
  <si>
    <t>2.25</t>
  </si>
  <si>
    <t>2.31</t>
  </si>
  <si>
    <t>2.33</t>
  </si>
  <si>
    <t>1.39</t>
  </si>
  <si>
    <t>1.40</t>
  </si>
  <si>
    <t>1.41</t>
  </si>
  <si>
    <t>1.42</t>
  </si>
  <si>
    <t>1.43</t>
  </si>
  <si>
    <t>1.44</t>
  </si>
  <si>
    <t>1.45</t>
  </si>
  <si>
    <t>1.46</t>
  </si>
  <si>
    <t>1.47</t>
  </si>
  <si>
    <t>1.48</t>
  </si>
  <si>
    <t>1.49</t>
  </si>
  <si>
    <t>1.50</t>
  </si>
  <si>
    <t>1.51</t>
  </si>
  <si>
    <t>1.52</t>
  </si>
  <si>
    <t>2.36</t>
  </si>
  <si>
    <t>2.37</t>
  </si>
  <si>
    <t>2.38</t>
  </si>
  <si>
    <t>2.39</t>
  </si>
  <si>
    <t>2.40</t>
  </si>
  <si>
    <t>2.41</t>
  </si>
  <si>
    <t>2.42</t>
  </si>
  <si>
    <t>2.43</t>
  </si>
  <si>
    <t>2.44</t>
  </si>
  <si>
    <t>2.45</t>
  </si>
  <si>
    <t>Orelenergo</t>
  </si>
  <si>
    <t>Total SS 35 kV</t>
  </si>
  <si>
    <t>SS 35/10 kV "Almazovo"</t>
  </si>
  <si>
    <t>SS 35/10 kV "Apalkovo"</t>
  </si>
  <si>
    <t>SS 35/10 kV "Arkhangelsk"</t>
  </si>
  <si>
    <t>SS-35/10 kV "Bashkatovo"</t>
  </si>
  <si>
    <t>SS 35/10 kV "Baklanovo"</t>
  </si>
  <si>
    <t>SS 35/10 kV "Biofactory"</t>
  </si>
  <si>
    <t>SS 35/10 kV "Varvarinka"</t>
  </si>
  <si>
    <t>SS 35/10 kV "Vvedensky"</t>
  </si>
  <si>
    <t>SS 35/10 kV "Vysokoe"</t>
  </si>
  <si>
    <t>SS 35/10 kV "Gnezdilovo"</t>
  </si>
  <si>
    <t>SS 35/10 kV "Smooth"</t>
  </si>
  <si>
    <t>SS 35/10 kV "Gostoml"</t>
  </si>
  <si>
    <t>SS 35/10 kV "Gubkino"</t>
  </si>
  <si>
    <t>SS 35/10 kV "Droskovo"</t>
  </si>
  <si>
    <t>SS 35/10 kV "Zhiljaevsky"</t>
  </si>
  <si>
    <t>SS 35/10 kV "Zvjaginki"</t>
  </si>
  <si>
    <t>SS 35/10 kV "Ilinsky"</t>
  </si>
  <si>
    <t>SS 35/10 kV "Kamenka"</t>
  </si>
  <si>
    <t>SS 35/10 kV "Kozminkaja"</t>
  </si>
  <si>
    <t>SS 35/10 kV "Korsakovo"</t>
  </si>
  <si>
    <t>SS-35/10 kV "Krasnoarmejsky"</t>
  </si>
  <si>
    <t>SS 35/10 kV "Krasnoznamenka"</t>
  </si>
  <si>
    <t>SS 35/10 kV "Abrupt"</t>
  </si>
  <si>
    <t>SS 35/10 kV "Kurakinsky"</t>
  </si>
  <si>
    <t>SS 35/10 kV "Kutafino"</t>
  </si>
  <si>
    <t>SS-35/10 kV "Lipovets"</t>
  </si>
  <si>
    <t>SS 35/10 kV "Lovchikovo"</t>
  </si>
  <si>
    <t>SS 35/10 kV "Lubjansky"</t>
  </si>
  <si>
    <t>SS 35/10 kV "Lukovets"</t>
  </si>
  <si>
    <t>SS 35/10 kV "Lykovo"</t>
  </si>
  <si>
    <t>SS-35/10 kV "Maloarhangelsky"</t>
  </si>
  <si>
    <t>SS 35/10 kV "Mezentsevo"</t>
  </si>
  <si>
    <t>SS 35/10 kV "Misajlovo"</t>
  </si>
  <si>
    <t>SS 35/10 kV "Moss"</t>
  </si>
  <si>
    <t>SS-35/10 kV "Nikolskaja"</t>
  </si>
  <si>
    <t>SS "Novopetrovka" 35/10 kV</t>
  </si>
  <si>
    <t>SS 35/10 kV "Pankovo"</t>
  </si>
  <si>
    <t>SS 35/10 kV "Paramonovo"</t>
  </si>
  <si>
    <t>SS 35/10 kV "Protasovo"</t>
  </si>
  <si>
    <t>SS 35/10 kV "Putimets"</t>
  </si>
  <si>
    <t>SS-35/10 kV "Sand"</t>
  </si>
  <si>
    <t>SS "Podberezovo" 35/10 kV</t>
  </si>
  <si>
    <t>SS 35/10 kV "Rosstani"</t>
  </si>
  <si>
    <t>SS 35/10 kV "Ryzhkovo"</t>
  </si>
  <si>
    <t>SS-35/10 kV "Retchitsa"</t>
  </si>
  <si>
    <t>SS 35/10 kV "Sergievsky"</t>
  </si>
  <si>
    <t>SS "Senkovo" 35/10 kV</t>
  </si>
  <si>
    <t>SS 35/10 kV "Skorodnoe"</t>
  </si>
  <si>
    <t>SS 35/10 kV "Soskovo"</t>
  </si>
  <si>
    <t>SS 35/10 kV "Speshnevo"</t>
  </si>
  <si>
    <t>SS 35/10 kV "Streletskaja"</t>
  </si>
  <si>
    <t>SS 35/10 kV "Sudbishchi"</t>
  </si>
  <si>
    <t>SS 35/10 kV "Tim"</t>
  </si>
  <si>
    <t>SS 35/10 kV "Trosna"</t>
  </si>
  <si>
    <t>SS 35/10 kV "Narrow"</t>
  </si>
  <si>
    <t>SS 35/10 kV "Fatnevo"</t>
  </si>
  <si>
    <t>SS 35/10 kV "Hotynetsky"</t>
  </si>
  <si>
    <t>SS 35/10 kV "Shepino"</t>
  </si>
  <si>
    <t>Total SS 110 kV</t>
  </si>
  <si>
    <t>SS 110/10 kV "1-soldier"</t>
  </si>
  <si>
    <t>SS 110/10 kV "Alshansky"</t>
  </si>
  <si>
    <t>SS 110/35/10 kV "Bolhov"</t>
  </si>
  <si>
    <t>SS 110/35/10 kV "Verhove-1"</t>
  </si>
  <si>
    <t>SS 110/10 kV "Volodarsky"</t>
  </si>
  <si>
    <t>SS 110/10 kV "Vostochnaja"</t>
  </si>
  <si>
    <t>SS 110/35/10 kV "Dmitrovsky"</t>
  </si>
  <si>
    <t>SS 110/35/10 kV "Dolgoe"</t>
  </si>
  <si>
    <t>SS 110/6 kV "Railway"</t>
  </si>
  <si>
    <t>SS 110/6 kV "Factory"</t>
  </si>
  <si>
    <t>SS 110/35/10 kV "Zalegoshch"</t>
  </si>
  <si>
    <t>SS 110/6 kV "Western"</t>
  </si>
  <si>
    <t>SS 110/35/10 kV "Znamensky"</t>
  </si>
  <si>
    <t>SS 110/35/10 kV "Kolpny"</t>
  </si>
  <si>
    <t>SS 110/35/10 kV "Kommash"</t>
  </si>
  <si>
    <t>SS 110/10 kV "Kochety"</t>
  </si>
  <si>
    <t>SS 110/35/10 kV "Kromsky"</t>
  </si>
  <si>
    <t>SS 110/35/10 kV "Kulikovsky"</t>
  </si>
  <si>
    <t xml:space="preserve">SS 110/35/10 kV "Naryshkinsky" </t>
  </si>
  <si>
    <t>SS 110/35/10 kV "Novopolevo"</t>
  </si>
  <si>
    <t>SS 110/10/6 "Novoselovo"</t>
  </si>
  <si>
    <t>SS 110/35/10 kV "Novosil"</t>
  </si>
  <si>
    <t>SS 110/35/10 kV "Joy"</t>
  </si>
  <si>
    <t>SS 110/10 kV "Food"</t>
  </si>
  <si>
    <t>SS 110/35/10 kV "Pokrovsk"</t>
  </si>
  <si>
    <t>SS 110/10/6 kV "Instrument"</t>
  </si>
  <si>
    <t>SS 110/10 kV "R.Brod"</t>
  </si>
  <si>
    <t>SS 110/35/10 "Area In"</t>
  </si>
  <si>
    <t>SS 110/10 kV "Retchitsa"</t>
  </si>
  <si>
    <t>SS 110/35/10 kV "Sverdlovsk"</t>
  </si>
  <si>
    <t>SS 110/35/10 kV "Soviet"</t>
  </si>
  <si>
    <t>SS 110/35/10 kV "State-farm"</t>
  </si>
  <si>
    <t>SS 110/10 kV "Stanovoj Kolodez"</t>
  </si>
  <si>
    <t>SS 110/10 kV "Telche"</t>
  </si>
  <si>
    <t>SS 110/6 kV "Himmash"</t>
  </si>
  <si>
    <t>SS 110/35/10 kV "Shablykinsky"</t>
  </si>
  <si>
    <t>SS 110/35/10 kV "Shahovo"</t>
  </si>
  <si>
    <t>SS 110/35/10 kV "Shatilovo"</t>
  </si>
  <si>
    <t>SS 110/10/6 kV "Jugo-Vostochnaja"</t>
  </si>
  <si>
    <t>SS-110/6 kV "PM"</t>
  </si>
  <si>
    <t>6 months</t>
  </si>
  <si>
    <t>SS-35/10 kV "Smooth"</t>
  </si>
  <si>
    <t>24 months</t>
  </si>
  <si>
    <t>12 months</t>
  </si>
  <si>
    <t>SS-110/6 kV "Factory"</t>
  </si>
  <si>
    <t>SS-35/10 kV "Almazovo"</t>
  </si>
  <si>
    <t>SS-35/10 kV "Hotynetsky"</t>
  </si>
  <si>
    <t>SS-35/10 kV "Putimets"</t>
  </si>
  <si>
    <t>SS-35/10 kV "Biofactory"</t>
  </si>
  <si>
    <t>SS-35/10 kV "Ilinsky"</t>
  </si>
  <si>
    <t>SS-110/10 kV "Volodarsky"</t>
  </si>
  <si>
    <t>SS-35/10 kV "Misajlovo"</t>
  </si>
  <si>
    <t>SS-110/10 kV "Stanovoj Kolodez"</t>
  </si>
  <si>
    <t>SS-110/10 kV "Alshansky"</t>
  </si>
  <si>
    <t>SS-35/10 kV "Paramonovo"</t>
  </si>
  <si>
    <t>SS-35/10 kV "Vvedensky"</t>
  </si>
  <si>
    <t>SS-35/10 kV "Sergievsky"</t>
  </si>
  <si>
    <t>SS-35/10 kV "Gubkino"</t>
  </si>
  <si>
    <t>SS-35/10 kV "Pankovo"</t>
  </si>
  <si>
    <t>SS-35/10 kV "Lykovo"</t>
  </si>
  <si>
    <t>SS-35/10 kV "Mezentsevo"</t>
  </si>
  <si>
    <t>SS-35/10 kV "Streletskaja"</t>
  </si>
  <si>
    <t>SS-110/10 kV "Telche"</t>
  </si>
  <si>
    <t>SS-110/10 kV "Voin-1"</t>
  </si>
  <si>
    <t>SS-35/10 kV "Zvjaginki"</t>
  </si>
  <si>
    <t>SS-35/10 kV "Speshnevo"</t>
  </si>
  <si>
    <t>SS-110/6 kV "Railway"</t>
  </si>
  <si>
    <t>SS-35/10 kV "Gostoml"</t>
  </si>
  <si>
    <t>SS-35/10 kV "Krasnoznamenka"</t>
  </si>
  <si>
    <t>Total</t>
  </si>
  <si>
    <t>Data on IDGC of Centre - Orelenergo division new connections for March, 2012</t>
  </si>
  <si>
    <t>SS "V. Dubrava" 35/10 kV</t>
  </si>
  <si>
    <t>Name of IDGC of Centre division</t>
  </si>
  <si>
    <t>Name of 35-110 kV SS</t>
  </si>
  <si>
    <t>Number of applications</t>
  </si>
  <si>
    <t>Concluded contracts</t>
  </si>
  <si>
    <t>Completed contracts (Acts of Acceptance for NC signed)</t>
  </si>
  <si>
    <t>Cancelled applications</t>
  </si>
  <si>
    <t>Pieces</t>
  </si>
  <si>
    <t>MW</t>
  </si>
  <si>
    <t>SS 35/10 kV "Bottom Large village"</t>
  </si>
  <si>
    <t>SS 110/10 kV "Big Common people"</t>
  </si>
  <si>
    <t>SS-35/10 kV "Lonely"</t>
  </si>
  <si>
    <t>SS 110/10/6 kV "Steel Horse"</t>
  </si>
  <si>
    <t>SS 110/10 kV "Yuzhnaja"</t>
  </si>
  <si>
    <t>SS-110/10 kV "Yuzhnaja"</t>
  </si>
  <si>
    <t>SS-110/35/10 kV "Maloarhangelsk"</t>
  </si>
  <si>
    <t>SS-110/35/6 kV "Mjasokombinat"</t>
  </si>
  <si>
    <t>SS-110/35/10 kV "Trosnjansky"</t>
  </si>
  <si>
    <t>SS-110/35/10 kV "Pokrovsk"</t>
  </si>
  <si>
    <t>SS-110/35/10 kV "Joy"</t>
  </si>
  <si>
    <t>SS-110/35/10 kV "Kulikovsky"</t>
  </si>
  <si>
    <t>SS-110/35/10 kV "Big Common people"</t>
  </si>
  <si>
    <t>SS-110/10/6 kV "Novoselovo"</t>
  </si>
  <si>
    <t>SS-110/35/10 kV "Dmitrovsky"</t>
  </si>
  <si>
    <t>SS-110/35/10 kV "Znamensky"</t>
  </si>
  <si>
    <t>SS-110/10/6 kV "Instrument"</t>
  </si>
  <si>
    <t>SS-110/35/10 kV "Kromsky"</t>
  </si>
  <si>
    <t>SS-110/35/10 kV "Maloarhangelsky"</t>
  </si>
  <si>
    <t>SS-110/35/10 kV "Verhove-1"</t>
  </si>
  <si>
    <t>SS-110/35/10 kV "Dolgoe"</t>
  </si>
  <si>
    <t>SS-110/35/10 kV "Kommash"</t>
  </si>
  <si>
    <t>SS-110/35/10 kV "Naryshkinsky"</t>
  </si>
  <si>
    <t>SS-110/35/10 kV "Shahovo"</t>
  </si>
  <si>
    <t>Appendix #2</t>
  </si>
  <si>
    <t>Division</t>
  </si>
  <si>
    <t>Item #</t>
  </si>
  <si>
    <t xml:space="preserve">Number of concluded contract </t>
  </si>
  <si>
    <t>Date of contract conclusion dd/mm/yyyy</t>
  </si>
  <si>
    <t>Term of execution in XX months</t>
  </si>
  <si>
    <t>Maximum power, kW (including current power in kW)</t>
  </si>
  <si>
    <t>Contract quantity in roubles without VAT</t>
  </si>
  <si>
    <t>Site connection point (SS, PL)</t>
  </si>
  <si>
    <t>Site by site data for New Connection concluded contracts for March, 2012</t>
  </si>
  <si>
    <t>SS-110/35/10 kV "Area-In"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</si>
</sst>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_р_.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0"/>
      <name val="Arial Cyr"/>
      <family val="0"/>
    </font>
    <font>
      <b/>
      <sz val="11"/>
      <color indexed="9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color indexed="9"/>
      <name val="Arial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u val="single"/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0070C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 style="medium"/>
      <bottom style="medium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/>
      <top style="medium"/>
      <bottom/>
    </border>
    <border>
      <left style="thin"/>
      <right/>
      <top style="medium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</borders>
  <cellStyleXfs count="1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wrapText="1"/>
    </xf>
    <xf numFmtId="1" fontId="5" fillId="34" borderId="11" xfId="0" applyNumberFormat="1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49" fillId="0" borderId="0" xfId="0" applyFont="1" applyAlignment="1">
      <alignment/>
    </xf>
    <xf numFmtId="0" fontId="50" fillId="0" borderId="10" xfId="0" applyFont="1" applyFill="1" applyBorder="1" applyAlignment="1">
      <alignment horizontal="center" vertical="center"/>
    </xf>
    <xf numFmtId="0" fontId="7" fillId="0" borderId="10" xfId="89" applyFont="1" applyFill="1" applyBorder="1" applyAlignment="1">
      <alignment horizontal="center" vertical="center" wrapText="1"/>
      <protection/>
    </xf>
    <xf numFmtId="0" fontId="51" fillId="0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/>
    </xf>
    <xf numFmtId="0" fontId="40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 shrinkToFit="1"/>
    </xf>
    <xf numFmtId="2" fontId="52" fillId="0" borderId="1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52" fillId="0" borderId="10" xfId="0" applyFont="1" applyFill="1" applyBorder="1" applyAlignment="1">
      <alignment horizontal="center" wrapText="1"/>
    </xf>
    <xf numFmtId="0" fontId="49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12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/>
    </xf>
    <xf numFmtId="0" fontId="3" fillId="12" borderId="14" xfId="0" applyFont="1" applyFill="1" applyBorder="1" applyAlignment="1">
      <alignment horizontal="center" vertical="top"/>
    </xf>
    <xf numFmtId="0" fontId="3" fillId="12" borderId="15" xfId="0" applyFont="1" applyFill="1" applyBorder="1" applyAlignment="1">
      <alignment horizontal="center" vertical="top"/>
    </xf>
    <xf numFmtId="0" fontId="50" fillId="0" borderId="16" xfId="0" applyFont="1" applyFill="1" applyBorder="1" applyAlignment="1">
      <alignment horizontal="center" vertical="center"/>
    </xf>
    <xf numFmtId="0" fontId="9" fillId="12" borderId="17" xfId="0" applyFont="1" applyFill="1" applyBorder="1" applyAlignment="1">
      <alignment horizontal="center" vertical="top"/>
    </xf>
    <xf numFmtId="0" fontId="11" fillId="34" borderId="18" xfId="0" applyFont="1" applyFill="1" applyBorder="1" applyAlignment="1">
      <alignment horizontal="center" vertical="center" wrapText="1"/>
    </xf>
    <xf numFmtId="0" fontId="11" fillId="34" borderId="19" xfId="0" applyFont="1" applyFill="1" applyBorder="1" applyAlignment="1">
      <alignment horizontal="center" vertical="center" wrapText="1"/>
    </xf>
    <xf numFmtId="0" fontId="9" fillId="12" borderId="20" xfId="0" applyFont="1" applyFill="1" applyBorder="1" applyAlignment="1">
      <alignment vertical="top"/>
    </xf>
    <xf numFmtId="0" fontId="9" fillId="12" borderId="21" xfId="0" applyFont="1" applyFill="1" applyBorder="1" applyAlignment="1">
      <alignment vertical="top"/>
    </xf>
    <xf numFmtId="0" fontId="10" fillId="35" borderId="17" xfId="0" applyFont="1" applyFill="1" applyBorder="1" applyAlignment="1">
      <alignment horizontal="center" vertical="center"/>
    </xf>
    <xf numFmtId="14" fontId="7" fillId="0" borderId="10" xfId="0" applyNumberFormat="1" applyFont="1" applyFill="1" applyBorder="1" applyAlignment="1">
      <alignment horizontal="center" vertical="center" wrapText="1" shrinkToFit="1"/>
    </xf>
    <xf numFmtId="0" fontId="7" fillId="0" borderId="10" xfId="0" applyNumberFormat="1" applyFont="1" applyFill="1" applyBorder="1" applyAlignment="1">
      <alignment horizontal="center" vertical="center" wrapText="1" shrinkToFit="1"/>
    </xf>
    <xf numFmtId="0" fontId="7" fillId="0" borderId="10" xfId="82" applyFont="1" applyFill="1" applyBorder="1" applyAlignment="1">
      <alignment horizontal="center" vertical="center" wrapText="1"/>
      <protection/>
    </xf>
    <xf numFmtId="0" fontId="7" fillId="0" borderId="10" xfId="88" applyFont="1" applyFill="1" applyBorder="1" applyAlignment="1">
      <alignment horizontal="center" vertical="center" wrapText="1"/>
      <protection/>
    </xf>
    <xf numFmtId="49" fontId="0" fillId="0" borderId="10" xfId="0" applyNumberFormat="1" applyBorder="1" applyAlignment="1">
      <alignment horizontal="center"/>
    </xf>
    <xf numFmtId="49" fontId="0" fillId="0" borderId="22" xfId="0" applyNumberFormat="1" applyBorder="1" applyAlignment="1">
      <alignment horizontal="center"/>
    </xf>
    <xf numFmtId="14" fontId="7" fillId="0" borderId="10" xfId="88" applyNumberFormat="1" applyFont="1" applyFill="1" applyBorder="1" applyAlignment="1">
      <alignment horizontal="center" vertical="center" wrapText="1"/>
      <protection/>
    </xf>
    <xf numFmtId="0" fontId="0" fillId="0" borderId="13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64" fontId="52" fillId="0" borderId="10" xfId="0" applyNumberFormat="1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 shrinkToFit="1"/>
    </xf>
    <xf numFmtId="2" fontId="7" fillId="0" borderId="10" xfId="0" applyNumberFormat="1" applyFont="1" applyFill="1" applyBorder="1" applyAlignment="1">
      <alignment horizontal="center" vertical="center" wrapText="1" shrinkToFit="1"/>
    </xf>
    <xf numFmtId="0" fontId="52" fillId="0" borderId="0" xfId="0" applyFont="1" applyFill="1" applyAlignment="1">
      <alignment/>
    </xf>
    <xf numFmtId="165" fontId="7" fillId="0" borderId="10" xfId="0" applyNumberFormat="1" applyFont="1" applyFill="1" applyBorder="1" applyAlignment="1">
      <alignment horizontal="center" vertical="center" wrapText="1" shrinkToFit="1"/>
    </xf>
    <xf numFmtId="0" fontId="7" fillId="0" borderId="10" xfId="0" applyFont="1" applyBorder="1" applyAlignment="1">
      <alignment horizontal="center" vertical="center" wrapText="1" shrinkToFit="1"/>
    </xf>
    <xf numFmtId="0" fontId="10" fillId="12" borderId="28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0" fillId="36" borderId="17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 wrapText="1"/>
    </xf>
    <xf numFmtId="0" fontId="5" fillId="34" borderId="29" xfId="0" applyFont="1" applyFill="1" applyBorder="1" applyAlignment="1">
      <alignment horizontal="center" vertical="center" wrapText="1"/>
    </xf>
    <xf numFmtId="0" fontId="5" fillId="37" borderId="30" xfId="0" applyFont="1" applyFill="1" applyBorder="1" applyAlignment="1">
      <alignment horizontal="center" vertical="center" wrapText="1"/>
    </xf>
    <xf numFmtId="0" fontId="5" fillId="37" borderId="18" xfId="0" applyFont="1" applyFill="1" applyBorder="1" applyAlignment="1">
      <alignment horizontal="center" vertical="center" wrapText="1"/>
    </xf>
    <xf numFmtId="0" fontId="5" fillId="37" borderId="31" xfId="0" applyFont="1" applyFill="1" applyBorder="1" applyAlignment="1">
      <alignment horizontal="center" vertical="center" wrapText="1"/>
    </xf>
    <xf numFmtId="0" fontId="5" fillId="37" borderId="32" xfId="0" applyFont="1" applyFill="1" applyBorder="1" applyAlignment="1">
      <alignment horizontal="center" vertical="center" wrapText="1"/>
    </xf>
    <xf numFmtId="0" fontId="5" fillId="34" borderId="33" xfId="0" applyFont="1" applyFill="1" applyBorder="1" applyAlignment="1">
      <alignment horizontal="center" vertical="center" wrapText="1"/>
    </xf>
  </cellXfs>
  <cellStyles count="9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 3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1" xfId="53"/>
    <cellStyle name="Обычный 102" xfId="54"/>
    <cellStyle name="Обычный 107" xfId="55"/>
    <cellStyle name="Обычный 108" xfId="56"/>
    <cellStyle name="Обычный 110" xfId="57"/>
    <cellStyle name="Обычный 111" xfId="58"/>
    <cellStyle name="Обычный 112" xfId="59"/>
    <cellStyle name="Обычный 113" xfId="60"/>
    <cellStyle name="Обычный 114" xfId="61"/>
    <cellStyle name="Обычный 115" xfId="62"/>
    <cellStyle name="Обычный 116" xfId="63"/>
    <cellStyle name="Обычный 117" xfId="64"/>
    <cellStyle name="Обычный 118" xfId="65"/>
    <cellStyle name="Обычный 119" xfId="66"/>
    <cellStyle name="Обычный 120" xfId="67"/>
    <cellStyle name="Обычный 121" xfId="68"/>
    <cellStyle name="Обычный 158" xfId="69"/>
    <cellStyle name="Обычный 159" xfId="70"/>
    <cellStyle name="Обычный 161" xfId="71"/>
    <cellStyle name="Обычный 171" xfId="72"/>
    <cellStyle name="Обычный 172" xfId="73"/>
    <cellStyle name="Обычный 174" xfId="74"/>
    <cellStyle name="Обычный 175" xfId="75"/>
    <cellStyle name="Обычный 184" xfId="76"/>
    <cellStyle name="Обычный 185" xfId="77"/>
    <cellStyle name="Обычный 186" xfId="78"/>
    <cellStyle name="Обычный 187" xfId="79"/>
    <cellStyle name="Обычный 193" xfId="80"/>
    <cellStyle name="Обычный 194" xfId="81"/>
    <cellStyle name="Обычный 2 2" xfId="82"/>
    <cellStyle name="Обычный 2 2 2" xfId="83"/>
    <cellStyle name="Обычный 2 2 2 11" xfId="84"/>
    <cellStyle name="Обычный 2 2 3" xfId="85"/>
    <cellStyle name="Обычный 2 4" xfId="86"/>
    <cellStyle name="Обычный 2_РЕЕСТР Журнал" xfId="87"/>
    <cellStyle name="Обычный 4" xfId="88"/>
    <cellStyle name="Обычный 4 2" xfId="89"/>
    <cellStyle name="Обычный 5" xfId="90"/>
    <cellStyle name="Обычный 5 2" xfId="91"/>
    <cellStyle name="Обычный 51" xfId="92"/>
    <cellStyle name="Обычный 52" xfId="93"/>
    <cellStyle name="Обычный 6" xfId="94"/>
    <cellStyle name="Обычный 6 2" xfId="95"/>
    <cellStyle name="Обычный 7" xfId="96"/>
    <cellStyle name="Обычный 7 2" xfId="97"/>
    <cellStyle name="Обычный 8" xfId="98"/>
    <cellStyle name="Обычный 85" xfId="99"/>
    <cellStyle name="Обычный 86" xfId="100"/>
    <cellStyle name="Обычный 9" xfId="101"/>
    <cellStyle name="Плохой" xfId="102"/>
    <cellStyle name="Пояснение" xfId="103"/>
    <cellStyle name="Примечание" xfId="104"/>
    <cellStyle name="Percent" xfId="105"/>
    <cellStyle name="Связанная ячейка" xfId="106"/>
    <cellStyle name="Текст предупреждения" xfId="107"/>
    <cellStyle name="Comma" xfId="108"/>
    <cellStyle name="Comma [0]" xfId="109"/>
    <cellStyle name="Хороший" xfId="1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16"/>
  <sheetViews>
    <sheetView tabSelected="1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C109" sqref="C109"/>
    </sheetView>
  </sheetViews>
  <sheetFormatPr defaultColWidth="9.140625" defaultRowHeight="15"/>
  <cols>
    <col min="1" max="1" width="26.421875" style="0" customWidth="1" collapsed="1"/>
    <col min="2" max="2" width="6.57421875" style="19" customWidth="1"/>
    <col min="3" max="3" width="35.28125" style="0" customWidth="1"/>
    <col min="4" max="4" width="9.140625" style="9" customWidth="1"/>
    <col min="5" max="5" width="10.140625" style="9" customWidth="1"/>
    <col min="6" max="6" width="9.140625" style="9" customWidth="1" collapsed="1"/>
    <col min="7" max="7" width="10.140625" style="9" customWidth="1"/>
    <col min="8" max="8" width="9.140625" style="9" customWidth="1"/>
    <col min="9" max="9" width="10.140625" style="9" customWidth="1"/>
    <col min="10" max="10" width="9.140625" style="9" customWidth="1"/>
    <col min="11" max="11" width="10.140625" style="9" customWidth="1"/>
  </cols>
  <sheetData>
    <row r="1" ht="15" customHeight="1"/>
    <row r="2" spans="1:2" ht="15">
      <c r="A2" s="1" t="s">
        <v>229</v>
      </c>
      <c r="B2" s="20"/>
    </row>
    <row r="3" spans="1:2" ht="15.75" thickBot="1">
      <c r="A3" s="1"/>
      <c r="B3" s="20"/>
    </row>
    <row r="4" spans="1:11" ht="15.75" customHeight="1">
      <c r="A4" s="64" t="s">
        <v>231</v>
      </c>
      <c r="B4" s="31"/>
      <c r="C4" s="64" t="s">
        <v>232</v>
      </c>
      <c r="D4" s="66" t="s">
        <v>233</v>
      </c>
      <c r="E4" s="67"/>
      <c r="F4" s="66" t="s">
        <v>234</v>
      </c>
      <c r="G4" s="67"/>
      <c r="H4" s="66" t="s">
        <v>235</v>
      </c>
      <c r="I4" s="67"/>
      <c r="J4" s="66" t="s">
        <v>236</v>
      </c>
      <c r="K4" s="67"/>
    </row>
    <row r="5" spans="1:11" ht="46.5" customHeight="1" thickBot="1">
      <c r="A5" s="65"/>
      <c r="B5" s="32"/>
      <c r="C5" s="65"/>
      <c r="D5" s="68"/>
      <c r="E5" s="69"/>
      <c r="F5" s="68"/>
      <c r="G5" s="69"/>
      <c r="H5" s="68"/>
      <c r="I5" s="69"/>
      <c r="J5" s="68"/>
      <c r="K5" s="69"/>
    </row>
    <row r="6" spans="1:11" ht="15.75" thickBot="1">
      <c r="A6" s="70"/>
      <c r="B6" s="32"/>
      <c r="C6" s="70"/>
      <c r="D6" s="7" t="s">
        <v>237</v>
      </c>
      <c r="E6" s="7" t="s">
        <v>238</v>
      </c>
      <c r="F6" s="7" t="s">
        <v>237</v>
      </c>
      <c r="G6" s="7" t="s">
        <v>238</v>
      </c>
      <c r="H6" s="7" t="s">
        <v>237</v>
      </c>
      <c r="I6" s="8" t="s">
        <v>238</v>
      </c>
      <c r="J6" s="7" t="s">
        <v>237</v>
      </c>
      <c r="K6" s="7" t="s">
        <v>238</v>
      </c>
    </row>
    <row r="7" spans="1:11" ht="13.5" customHeight="1" thickBot="1">
      <c r="A7" s="30" t="s">
        <v>98</v>
      </c>
      <c r="B7" s="27"/>
      <c r="C7" s="33"/>
      <c r="D7" s="60">
        <v>181</v>
      </c>
      <c r="E7" s="60">
        <v>5.205399999999999</v>
      </c>
      <c r="F7" s="60">
        <v>120</v>
      </c>
      <c r="G7" s="60">
        <v>5.614369999999999</v>
      </c>
      <c r="H7" s="60">
        <v>99</v>
      </c>
      <c r="I7" s="60">
        <v>2.4655</v>
      </c>
      <c r="J7" s="60">
        <v>18</v>
      </c>
      <c r="K7" s="60">
        <v>2.911799999999999</v>
      </c>
    </row>
    <row r="8" spans="1:11" ht="13.5" customHeight="1" thickBot="1">
      <c r="A8" s="30" t="s">
        <v>98</v>
      </c>
      <c r="B8" s="28">
        <v>1</v>
      </c>
      <c r="C8" s="34" t="s">
        <v>99</v>
      </c>
      <c r="D8" s="35">
        <v>43</v>
      </c>
      <c r="E8" s="35">
        <v>0.9845000000000002</v>
      </c>
      <c r="F8" s="35">
        <v>40</v>
      </c>
      <c r="G8" s="35">
        <v>1.1104999999999998</v>
      </c>
      <c r="H8" s="35">
        <v>31</v>
      </c>
      <c r="I8" s="35">
        <v>0.33399999999999996</v>
      </c>
      <c r="J8" s="35">
        <v>1</v>
      </c>
      <c r="K8" s="35">
        <v>0.63</v>
      </c>
    </row>
    <row r="9" spans="1:11" ht="15.75">
      <c r="A9" s="26" t="s">
        <v>98</v>
      </c>
      <c r="B9" s="40" t="s">
        <v>38</v>
      </c>
      <c r="C9" s="25" t="s">
        <v>100</v>
      </c>
      <c r="D9" s="43"/>
      <c r="E9" s="44"/>
      <c r="F9" s="50">
        <v>2</v>
      </c>
      <c r="G9" s="51">
        <v>0.02</v>
      </c>
      <c r="H9" s="43"/>
      <c r="I9" s="44"/>
      <c r="J9" s="50"/>
      <c r="K9" s="44"/>
    </row>
    <row r="10" spans="1:11" ht="15.75">
      <c r="A10" s="26" t="s">
        <v>98</v>
      </c>
      <c r="B10" s="40" t="s">
        <v>39</v>
      </c>
      <c r="C10" s="25" t="s">
        <v>101</v>
      </c>
      <c r="D10" s="43"/>
      <c r="E10" s="44"/>
      <c r="F10" s="50"/>
      <c r="G10" s="51"/>
      <c r="H10" s="43"/>
      <c r="I10" s="44"/>
      <c r="J10" s="50"/>
      <c r="K10" s="44"/>
    </row>
    <row r="11" spans="1:11" ht="15.75">
      <c r="A11" s="26" t="s">
        <v>98</v>
      </c>
      <c r="B11" s="40" t="s">
        <v>23</v>
      </c>
      <c r="C11" s="25" t="s">
        <v>102</v>
      </c>
      <c r="D11" s="43">
        <v>1</v>
      </c>
      <c r="E11" s="44">
        <v>0.007</v>
      </c>
      <c r="F11" s="50"/>
      <c r="G11" s="51"/>
      <c r="H11" s="43"/>
      <c r="I11" s="44"/>
      <c r="J11" s="50"/>
      <c r="K11" s="44"/>
    </row>
    <row r="12" spans="1:11" ht="15.75">
      <c r="A12" s="26" t="s">
        <v>98</v>
      </c>
      <c r="B12" s="40"/>
      <c r="C12" s="25" t="s">
        <v>103</v>
      </c>
      <c r="D12" s="43">
        <v>2</v>
      </c>
      <c r="E12" s="44">
        <v>0.047</v>
      </c>
      <c r="F12" s="50">
        <v>1</v>
      </c>
      <c r="G12" s="51">
        <v>0.035</v>
      </c>
      <c r="H12" s="43"/>
      <c r="I12" s="44"/>
      <c r="J12" s="50"/>
      <c r="K12" s="44"/>
    </row>
    <row r="13" spans="1:11" ht="15.75">
      <c r="A13" s="26" t="s">
        <v>98</v>
      </c>
      <c r="B13" s="40" t="s">
        <v>40</v>
      </c>
      <c r="C13" s="25" t="s">
        <v>104</v>
      </c>
      <c r="D13" s="43"/>
      <c r="E13" s="44"/>
      <c r="F13" s="50"/>
      <c r="G13" s="51"/>
      <c r="H13" s="43">
        <v>3</v>
      </c>
      <c r="I13" s="44">
        <v>0.021</v>
      </c>
      <c r="J13" s="50"/>
      <c r="K13" s="44"/>
    </row>
    <row r="14" spans="1:11" ht="15.75">
      <c r="A14" s="26" t="s">
        <v>98</v>
      </c>
      <c r="B14" s="40" t="s">
        <v>24</v>
      </c>
      <c r="C14" s="25" t="s">
        <v>105</v>
      </c>
      <c r="D14" s="43">
        <v>4</v>
      </c>
      <c r="E14" s="44">
        <v>0.057</v>
      </c>
      <c r="F14" s="50">
        <v>3</v>
      </c>
      <c r="G14" s="51">
        <v>0.1255</v>
      </c>
      <c r="H14" s="43">
        <v>4</v>
      </c>
      <c r="I14" s="44">
        <v>0.06</v>
      </c>
      <c r="J14" s="50"/>
      <c r="K14" s="44"/>
    </row>
    <row r="15" spans="1:11" ht="15.75">
      <c r="A15" s="26" t="s">
        <v>98</v>
      </c>
      <c r="B15" s="40"/>
      <c r="C15" s="25" t="s">
        <v>230</v>
      </c>
      <c r="D15" s="43">
        <v>1</v>
      </c>
      <c r="E15" s="44">
        <v>0.014</v>
      </c>
      <c r="F15" s="50"/>
      <c r="G15" s="51"/>
      <c r="H15" s="43">
        <v>1</v>
      </c>
      <c r="I15" s="44">
        <v>0.015</v>
      </c>
      <c r="J15" s="50"/>
      <c r="K15" s="44"/>
    </row>
    <row r="16" spans="1:11" ht="15.75">
      <c r="A16" s="26" t="s">
        <v>98</v>
      </c>
      <c r="B16" s="40" t="s">
        <v>1</v>
      </c>
      <c r="C16" s="25" t="s">
        <v>106</v>
      </c>
      <c r="D16" s="43"/>
      <c r="E16" s="44"/>
      <c r="F16" s="50"/>
      <c r="G16" s="51"/>
      <c r="H16" s="43"/>
      <c r="I16" s="44"/>
      <c r="J16" s="50"/>
      <c r="K16" s="44"/>
    </row>
    <row r="17" spans="1:11" ht="15.75">
      <c r="A17" s="26" t="s">
        <v>98</v>
      </c>
      <c r="B17" s="40" t="s">
        <v>2</v>
      </c>
      <c r="C17" s="25" t="s">
        <v>107</v>
      </c>
      <c r="D17" s="43">
        <v>1</v>
      </c>
      <c r="E17" s="44">
        <v>0.008</v>
      </c>
      <c r="F17" s="50">
        <v>1</v>
      </c>
      <c r="G17" s="51">
        <v>0.005</v>
      </c>
      <c r="H17" s="43"/>
      <c r="I17" s="44"/>
      <c r="J17" s="50"/>
      <c r="K17" s="44"/>
    </row>
    <row r="18" spans="1:11" ht="15.75">
      <c r="A18" s="26" t="s">
        <v>98</v>
      </c>
      <c r="B18" s="40" t="s">
        <v>41</v>
      </c>
      <c r="C18" s="25" t="s">
        <v>108</v>
      </c>
      <c r="D18" s="43"/>
      <c r="E18" s="44"/>
      <c r="F18" s="50"/>
      <c r="G18" s="51"/>
      <c r="H18" s="43"/>
      <c r="I18" s="44"/>
      <c r="J18" s="50"/>
      <c r="K18" s="44"/>
    </row>
    <row r="19" spans="1:11" ht="15.75">
      <c r="A19" s="26" t="s">
        <v>98</v>
      </c>
      <c r="B19" s="40" t="s">
        <v>3</v>
      </c>
      <c r="C19" s="25" t="s">
        <v>109</v>
      </c>
      <c r="D19" s="43"/>
      <c r="E19" s="44"/>
      <c r="F19" s="50"/>
      <c r="G19" s="51"/>
      <c r="H19" s="43">
        <v>2</v>
      </c>
      <c r="I19" s="44">
        <v>0.022</v>
      </c>
      <c r="J19" s="50"/>
      <c r="K19" s="44"/>
    </row>
    <row r="20" spans="1:11" ht="15.75">
      <c r="A20" s="26" t="s">
        <v>98</v>
      </c>
      <c r="B20" s="40" t="s">
        <v>25</v>
      </c>
      <c r="C20" s="25" t="s">
        <v>110</v>
      </c>
      <c r="D20" s="43"/>
      <c r="E20" s="44"/>
      <c r="F20" s="50">
        <v>1</v>
      </c>
      <c r="G20" s="51">
        <v>0.005</v>
      </c>
      <c r="H20" s="43"/>
      <c r="I20" s="44"/>
      <c r="J20" s="50"/>
      <c r="K20" s="44"/>
    </row>
    <row r="21" spans="1:11" ht="15.75">
      <c r="A21" s="26" t="s">
        <v>98</v>
      </c>
      <c r="B21" s="40"/>
      <c r="C21" s="25" t="s">
        <v>111</v>
      </c>
      <c r="D21" s="43">
        <v>1</v>
      </c>
      <c r="E21" s="44">
        <v>0.01</v>
      </c>
      <c r="F21" s="50">
        <v>2</v>
      </c>
      <c r="G21" s="51">
        <v>0.025</v>
      </c>
      <c r="H21" s="43"/>
      <c r="I21" s="44"/>
      <c r="J21" s="50"/>
      <c r="K21" s="44"/>
    </row>
    <row r="22" spans="1:11" ht="15.75">
      <c r="A22" s="26" t="s">
        <v>98</v>
      </c>
      <c r="B22" s="40" t="s">
        <v>42</v>
      </c>
      <c r="C22" s="25" t="s">
        <v>112</v>
      </c>
      <c r="D22" s="43"/>
      <c r="E22" s="44"/>
      <c r="F22" s="50">
        <v>1</v>
      </c>
      <c r="G22" s="51">
        <v>0.015</v>
      </c>
      <c r="H22" s="43"/>
      <c r="I22" s="44"/>
      <c r="J22" s="50"/>
      <c r="K22" s="44"/>
    </row>
    <row r="23" spans="1:11" ht="15.75">
      <c r="A23" s="26" t="s">
        <v>98</v>
      </c>
      <c r="B23" s="40" t="s">
        <v>4</v>
      </c>
      <c r="C23" s="25" t="s">
        <v>113</v>
      </c>
      <c r="D23" s="43"/>
      <c r="E23" s="44"/>
      <c r="F23" s="50"/>
      <c r="G23" s="51"/>
      <c r="H23" s="43"/>
      <c r="I23" s="44"/>
      <c r="J23" s="50"/>
      <c r="K23" s="44"/>
    </row>
    <row r="24" spans="1:11" ht="15.75">
      <c r="A24" s="26" t="s">
        <v>98</v>
      </c>
      <c r="B24" s="40" t="s">
        <v>43</v>
      </c>
      <c r="C24" s="25" t="s">
        <v>114</v>
      </c>
      <c r="D24" s="43">
        <v>4</v>
      </c>
      <c r="E24" s="44">
        <v>0.017</v>
      </c>
      <c r="F24" s="50"/>
      <c r="G24" s="51"/>
      <c r="H24" s="43"/>
      <c r="I24" s="44"/>
      <c r="J24" s="50"/>
      <c r="K24" s="44"/>
    </row>
    <row r="25" spans="1:11" ht="15.75">
      <c r="A25" s="26" t="s">
        <v>98</v>
      </c>
      <c r="B25" s="40" t="s">
        <v>44</v>
      </c>
      <c r="C25" s="25" t="s">
        <v>115</v>
      </c>
      <c r="D25" s="43">
        <v>9</v>
      </c>
      <c r="E25" s="44">
        <v>0.6375</v>
      </c>
      <c r="F25" s="50">
        <v>2</v>
      </c>
      <c r="G25" s="51">
        <v>0.03</v>
      </c>
      <c r="H25" s="43">
        <v>1</v>
      </c>
      <c r="I25" s="44">
        <v>0.015</v>
      </c>
      <c r="J25" s="50">
        <v>1</v>
      </c>
      <c r="K25" s="44">
        <v>0.63</v>
      </c>
    </row>
    <row r="26" spans="1:11" ht="15.75">
      <c r="A26" s="26" t="s">
        <v>98</v>
      </c>
      <c r="B26" s="40" t="s">
        <v>5</v>
      </c>
      <c r="C26" s="25" t="s">
        <v>116</v>
      </c>
      <c r="D26" s="43">
        <v>2</v>
      </c>
      <c r="E26" s="44">
        <v>0.027</v>
      </c>
      <c r="F26" s="50">
        <v>7</v>
      </c>
      <c r="G26" s="51">
        <v>0.095</v>
      </c>
      <c r="H26" s="43"/>
      <c r="I26" s="44"/>
      <c r="J26" s="50"/>
      <c r="K26" s="44"/>
    </row>
    <row r="27" spans="1:11" ht="15.75">
      <c r="A27" s="26" t="s">
        <v>98</v>
      </c>
      <c r="B27" s="40" t="s">
        <v>45</v>
      </c>
      <c r="C27" s="25" t="s">
        <v>117</v>
      </c>
      <c r="D27" s="43"/>
      <c r="E27" s="44"/>
      <c r="F27" s="50"/>
      <c r="G27" s="51"/>
      <c r="H27" s="43"/>
      <c r="I27" s="44"/>
      <c r="J27" s="50"/>
      <c r="K27" s="44"/>
    </row>
    <row r="28" spans="1:11" ht="15.75">
      <c r="A28" s="26" t="s">
        <v>98</v>
      </c>
      <c r="B28" s="40" t="s">
        <v>26</v>
      </c>
      <c r="C28" s="25" t="s">
        <v>118</v>
      </c>
      <c r="D28" s="43"/>
      <c r="E28" s="44"/>
      <c r="F28" s="50"/>
      <c r="G28" s="51"/>
      <c r="H28" s="43"/>
      <c r="I28" s="44"/>
      <c r="J28" s="50"/>
      <c r="K28" s="44"/>
    </row>
    <row r="29" spans="1:11" ht="15.75">
      <c r="A29" s="26" t="s">
        <v>98</v>
      </c>
      <c r="B29" s="40" t="s">
        <v>46</v>
      </c>
      <c r="C29" s="25" t="s">
        <v>119</v>
      </c>
      <c r="D29" s="43"/>
      <c r="E29" s="44"/>
      <c r="F29" s="50"/>
      <c r="G29" s="51"/>
      <c r="H29" s="43"/>
      <c r="I29" s="44"/>
      <c r="J29" s="50"/>
      <c r="K29" s="44"/>
    </row>
    <row r="30" spans="1:11" ht="15.75">
      <c r="A30" s="26" t="s">
        <v>98</v>
      </c>
      <c r="B30" s="40" t="s">
        <v>47</v>
      </c>
      <c r="C30" s="25" t="s">
        <v>120</v>
      </c>
      <c r="D30" s="43">
        <v>2</v>
      </c>
      <c r="E30" s="44">
        <v>0.015</v>
      </c>
      <c r="F30" s="50"/>
      <c r="G30" s="51"/>
      <c r="H30" s="43"/>
      <c r="I30" s="44"/>
      <c r="J30" s="50"/>
      <c r="K30" s="44"/>
    </row>
    <row r="31" spans="1:11" ht="15.75">
      <c r="A31" s="26" t="s">
        <v>98</v>
      </c>
      <c r="B31" s="40" t="s">
        <v>27</v>
      </c>
      <c r="C31" s="25" t="s">
        <v>121</v>
      </c>
      <c r="D31" s="43">
        <v>1</v>
      </c>
      <c r="E31" s="44">
        <v>0.005</v>
      </c>
      <c r="F31" s="50">
        <v>4</v>
      </c>
      <c r="G31" s="51">
        <v>0.001</v>
      </c>
      <c r="H31" s="43"/>
      <c r="I31" s="44"/>
      <c r="J31" s="50"/>
      <c r="K31" s="44"/>
    </row>
    <row r="32" spans="1:11" ht="15.75">
      <c r="A32" s="26" t="s">
        <v>98</v>
      </c>
      <c r="B32" s="40" t="s">
        <v>6</v>
      </c>
      <c r="C32" s="25" t="s">
        <v>122</v>
      </c>
      <c r="D32" s="43">
        <v>1</v>
      </c>
      <c r="E32" s="44">
        <v>0.01</v>
      </c>
      <c r="F32" s="50"/>
      <c r="G32" s="51"/>
      <c r="H32" s="43"/>
      <c r="I32" s="44"/>
      <c r="J32" s="50"/>
      <c r="K32" s="44"/>
    </row>
    <row r="33" spans="1:11" ht="15.75">
      <c r="A33" s="26" t="s">
        <v>98</v>
      </c>
      <c r="B33" s="40" t="s">
        <v>48</v>
      </c>
      <c r="C33" s="25" t="s">
        <v>123</v>
      </c>
      <c r="D33" s="43"/>
      <c r="E33" s="44"/>
      <c r="F33" s="50"/>
      <c r="G33" s="51"/>
      <c r="H33" s="43"/>
      <c r="I33" s="44"/>
      <c r="J33" s="50"/>
      <c r="K33" s="44"/>
    </row>
    <row r="34" spans="1:11" ht="15.75">
      <c r="A34" s="26" t="s">
        <v>98</v>
      </c>
      <c r="B34" s="40" t="s">
        <v>49</v>
      </c>
      <c r="C34" s="25" t="s">
        <v>124</v>
      </c>
      <c r="D34" s="43">
        <v>1</v>
      </c>
      <c r="E34" s="44">
        <v>0.01</v>
      </c>
      <c r="F34" s="50"/>
      <c r="G34" s="51"/>
      <c r="H34" s="43"/>
      <c r="I34" s="44"/>
      <c r="J34" s="50"/>
      <c r="K34" s="44"/>
    </row>
    <row r="35" spans="1:11" ht="15.75">
      <c r="A35" s="26" t="s">
        <v>98</v>
      </c>
      <c r="B35" s="40" t="s">
        <v>50</v>
      </c>
      <c r="C35" s="25" t="s">
        <v>125</v>
      </c>
      <c r="D35" s="45"/>
      <c r="E35" s="46"/>
      <c r="F35" s="52"/>
      <c r="G35" s="53"/>
      <c r="H35" s="45"/>
      <c r="I35" s="46"/>
      <c r="J35" s="52"/>
      <c r="K35" s="46"/>
    </row>
    <row r="36" spans="1:11" ht="15.75">
      <c r="A36" s="26" t="s">
        <v>98</v>
      </c>
      <c r="B36" s="40" t="s">
        <v>7</v>
      </c>
      <c r="C36" s="25" t="s">
        <v>126</v>
      </c>
      <c r="D36" s="45"/>
      <c r="E36" s="46"/>
      <c r="F36" s="52"/>
      <c r="G36" s="53"/>
      <c r="H36" s="45">
        <v>1</v>
      </c>
      <c r="I36" s="46">
        <v>0.005</v>
      </c>
      <c r="J36" s="52"/>
      <c r="K36" s="46"/>
    </row>
    <row r="37" spans="1:11" ht="15.75">
      <c r="A37" s="26" t="s">
        <v>98</v>
      </c>
      <c r="B37" s="40" t="s">
        <v>51</v>
      </c>
      <c r="C37" s="25" t="s">
        <v>127</v>
      </c>
      <c r="D37" s="45"/>
      <c r="E37" s="46"/>
      <c r="F37" s="52"/>
      <c r="G37" s="53"/>
      <c r="H37" s="45"/>
      <c r="I37" s="46"/>
      <c r="J37" s="52"/>
      <c r="K37" s="46"/>
    </row>
    <row r="38" spans="1:11" ht="15.75">
      <c r="A38" s="26" t="s">
        <v>98</v>
      </c>
      <c r="B38" s="40" t="s">
        <v>52</v>
      </c>
      <c r="C38" s="25" t="s">
        <v>128</v>
      </c>
      <c r="D38" s="45"/>
      <c r="E38" s="46"/>
      <c r="F38" s="52"/>
      <c r="G38" s="53"/>
      <c r="H38" s="45"/>
      <c r="I38" s="46"/>
      <c r="J38" s="52"/>
      <c r="K38" s="46"/>
    </row>
    <row r="39" spans="1:11" ht="15.75">
      <c r="A39" s="26" t="s">
        <v>98</v>
      </c>
      <c r="B39" s="40" t="s">
        <v>8</v>
      </c>
      <c r="C39" s="25" t="s">
        <v>129</v>
      </c>
      <c r="D39" s="45">
        <v>3</v>
      </c>
      <c r="E39" s="46">
        <v>0.015</v>
      </c>
      <c r="F39" s="52">
        <v>2</v>
      </c>
      <c r="G39" s="53">
        <v>0.025</v>
      </c>
      <c r="H39" s="45"/>
      <c r="I39" s="46"/>
      <c r="J39" s="52"/>
      <c r="K39" s="46"/>
    </row>
    <row r="40" spans="1:11" ht="15.75">
      <c r="A40" s="26" t="s">
        <v>98</v>
      </c>
      <c r="B40" s="40" t="s">
        <v>9</v>
      </c>
      <c r="C40" s="25" t="s">
        <v>130</v>
      </c>
      <c r="D40" s="45"/>
      <c r="E40" s="46"/>
      <c r="F40" s="52"/>
      <c r="G40" s="53"/>
      <c r="H40" s="45"/>
      <c r="I40" s="46"/>
      <c r="J40" s="52"/>
      <c r="K40" s="46"/>
    </row>
    <row r="41" spans="1:11" ht="15.75">
      <c r="A41" s="26" t="s">
        <v>98</v>
      </c>
      <c r="B41" s="40" t="s">
        <v>10</v>
      </c>
      <c r="C41" s="25" t="s">
        <v>131</v>
      </c>
      <c r="D41" s="43"/>
      <c r="E41" s="44"/>
      <c r="F41" s="50">
        <v>1</v>
      </c>
      <c r="G41" s="51">
        <v>0.01</v>
      </c>
      <c r="H41" s="43">
        <v>2</v>
      </c>
      <c r="I41" s="44">
        <v>0.018</v>
      </c>
      <c r="J41" s="50"/>
      <c r="K41" s="44"/>
    </row>
    <row r="42" spans="1:11" ht="15.75">
      <c r="A42" s="26" t="s">
        <v>98</v>
      </c>
      <c r="B42" s="40" t="s">
        <v>53</v>
      </c>
      <c r="C42" s="25" t="s">
        <v>132</v>
      </c>
      <c r="D42" s="43"/>
      <c r="E42" s="44"/>
      <c r="F42" s="50">
        <v>1</v>
      </c>
      <c r="G42" s="51">
        <v>0.015</v>
      </c>
      <c r="H42" s="43"/>
      <c r="I42" s="44"/>
      <c r="J42" s="50"/>
      <c r="K42" s="44"/>
    </row>
    <row r="43" spans="1:11" ht="15.75">
      <c r="A43" s="26" t="s">
        <v>98</v>
      </c>
      <c r="B43" s="40" t="s">
        <v>54</v>
      </c>
      <c r="C43" s="25" t="s">
        <v>133</v>
      </c>
      <c r="D43" s="43"/>
      <c r="E43" s="44"/>
      <c r="F43" s="50"/>
      <c r="G43" s="51"/>
      <c r="H43" s="43"/>
      <c r="I43" s="44"/>
      <c r="J43" s="50"/>
      <c r="K43" s="44"/>
    </row>
    <row r="44" spans="1:11" ht="15.75">
      <c r="A44" s="26" t="s">
        <v>98</v>
      </c>
      <c r="B44" s="40" t="s">
        <v>55</v>
      </c>
      <c r="C44" s="25" t="s">
        <v>239</v>
      </c>
      <c r="D44" s="43"/>
      <c r="E44" s="44"/>
      <c r="F44" s="50"/>
      <c r="G44" s="51"/>
      <c r="H44" s="43"/>
      <c r="I44" s="44"/>
      <c r="J44" s="50"/>
      <c r="K44" s="44"/>
    </row>
    <row r="45" spans="1:11" ht="15.75">
      <c r="A45" s="26" t="s">
        <v>98</v>
      </c>
      <c r="B45" s="40" t="s">
        <v>28</v>
      </c>
      <c r="C45" s="25" t="s">
        <v>134</v>
      </c>
      <c r="D45" s="43"/>
      <c r="E45" s="44"/>
      <c r="F45" s="50"/>
      <c r="G45" s="51"/>
      <c r="H45" s="45">
        <v>2</v>
      </c>
      <c r="I45" s="46">
        <v>0.026</v>
      </c>
      <c r="J45" s="50"/>
      <c r="K45" s="44"/>
    </row>
    <row r="46" spans="1:11" ht="15.75">
      <c r="A46" s="26" t="s">
        <v>98</v>
      </c>
      <c r="B46" s="40"/>
      <c r="C46" s="25" t="s">
        <v>135</v>
      </c>
      <c r="D46" s="43">
        <v>2</v>
      </c>
      <c r="E46" s="44">
        <v>0.03</v>
      </c>
      <c r="F46" s="50"/>
      <c r="G46" s="51"/>
      <c r="H46" s="45"/>
      <c r="I46" s="46"/>
      <c r="J46" s="50"/>
      <c r="K46" s="44"/>
    </row>
    <row r="47" spans="1:11" ht="15.75">
      <c r="A47" s="26" t="s">
        <v>98</v>
      </c>
      <c r="B47" s="40"/>
      <c r="C47" s="25" t="s">
        <v>241</v>
      </c>
      <c r="D47" s="43">
        <v>1</v>
      </c>
      <c r="E47" s="44">
        <v>0.002</v>
      </c>
      <c r="F47" s="50"/>
      <c r="G47" s="51"/>
      <c r="H47" s="45"/>
      <c r="I47" s="46"/>
      <c r="J47" s="50"/>
      <c r="K47" s="44"/>
    </row>
    <row r="48" spans="1:11" ht="15.75">
      <c r="A48" s="26" t="s">
        <v>98</v>
      </c>
      <c r="B48" s="40" t="s">
        <v>56</v>
      </c>
      <c r="C48" s="25" t="s">
        <v>136</v>
      </c>
      <c r="D48" s="43"/>
      <c r="E48" s="44"/>
      <c r="F48" s="50">
        <v>2</v>
      </c>
      <c r="G48" s="51">
        <v>0.03</v>
      </c>
      <c r="H48" s="45"/>
      <c r="I48" s="46"/>
      <c r="J48" s="50"/>
      <c r="K48" s="44"/>
    </row>
    <row r="49" spans="1:11" ht="15.75">
      <c r="A49" s="26" t="s">
        <v>98</v>
      </c>
      <c r="B49" s="40" t="s">
        <v>29</v>
      </c>
      <c r="C49" s="25" t="s">
        <v>137</v>
      </c>
      <c r="D49" s="43"/>
      <c r="E49" s="44"/>
      <c r="F49" s="50">
        <v>1</v>
      </c>
      <c r="G49" s="51">
        <v>0.015</v>
      </c>
      <c r="H49" s="45"/>
      <c r="I49" s="46"/>
      <c r="J49" s="50"/>
      <c r="K49" s="44"/>
    </row>
    <row r="50" spans="1:11" ht="15.75">
      <c r="A50" s="26" t="s">
        <v>98</v>
      </c>
      <c r="B50" s="40" t="s">
        <v>11</v>
      </c>
      <c r="C50" s="25" t="s">
        <v>138</v>
      </c>
      <c r="D50" s="43"/>
      <c r="E50" s="44"/>
      <c r="F50" s="50"/>
      <c r="G50" s="51"/>
      <c r="H50" s="43"/>
      <c r="I50" s="44"/>
      <c r="J50" s="50"/>
      <c r="K50" s="44"/>
    </row>
    <row r="51" spans="1:11" ht="15.75">
      <c r="A51" s="26" t="s">
        <v>98</v>
      </c>
      <c r="B51" s="40" t="s">
        <v>12</v>
      </c>
      <c r="C51" s="25" t="s">
        <v>139</v>
      </c>
      <c r="D51" s="43"/>
      <c r="E51" s="44"/>
      <c r="F51" s="50">
        <v>1</v>
      </c>
      <c r="G51" s="51">
        <v>0.55</v>
      </c>
      <c r="H51" s="43">
        <v>2</v>
      </c>
      <c r="I51" s="44">
        <v>0.028</v>
      </c>
      <c r="J51" s="50"/>
      <c r="K51" s="44"/>
    </row>
    <row r="52" spans="1:11" ht="15.75">
      <c r="A52" s="26" t="s">
        <v>98</v>
      </c>
      <c r="B52" s="40"/>
      <c r="C52" s="25" t="s">
        <v>140</v>
      </c>
      <c r="D52" s="43"/>
      <c r="E52" s="44"/>
      <c r="F52" s="50">
        <v>1</v>
      </c>
      <c r="G52" s="51">
        <v>0.015</v>
      </c>
      <c r="H52" s="43"/>
      <c r="I52" s="44"/>
      <c r="J52" s="50"/>
      <c r="K52" s="44"/>
    </row>
    <row r="53" spans="1:11" ht="15.75">
      <c r="A53" s="26" t="s">
        <v>98</v>
      </c>
      <c r="B53" s="40"/>
      <c r="C53" s="25" t="s">
        <v>141</v>
      </c>
      <c r="D53" s="43">
        <v>1</v>
      </c>
      <c r="E53" s="44">
        <v>0.012</v>
      </c>
      <c r="F53" s="50"/>
      <c r="G53" s="51"/>
      <c r="H53" s="43"/>
      <c r="I53" s="44"/>
      <c r="J53" s="50"/>
      <c r="K53" s="44"/>
    </row>
    <row r="54" spans="1:11" ht="15.75">
      <c r="A54" s="26" t="s">
        <v>98</v>
      </c>
      <c r="B54" s="40" t="s">
        <v>74</v>
      </c>
      <c r="C54" s="25" t="s">
        <v>142</v>
      </c>
      <c r="D54" s="43"/>
      <c r="E54" s="44"/>
      <c r="F54" s="50"/>
      <c r="G54" s="51"/>
      <c r="H54" s="43"/>
      <c r="I54" s="44"/>
      <c r="J54" s="50"/>
      <c r="K54" s="44"/>
    </row>
    <row r="55" spans="1:11" ht="15.75">
      <c r="A55" s="26" t="s">
        <v>98</v>
      </c>
      <c r="B55" s="40" t="s">
        <v>75</v>
      </c>
      <c r="C55" s="25" t="s">
        <v>143</v>
      </c>
      <c r="D55" s="43"/>
      <c r="E55" s="44"/>
      <c r="F55" s="50"/>
      <c r="G55" s="51"/>
      <c r="H55" s="43">
        <v>3</v>
      </c>
      <c r="I55" s="44">
        <v>0.018</v>
      </c>
      <c r="J55" s="50"/>
      <c r="K55" s="44"/>
    </row>
    <row r="56" spans="1:11" ht="15.75">
      <c r="A56" s="26" t="s">
        <v>98</v>
      </c>
      <c r="B56" s="40"/>
      <c r="C56" s="25" t="s">
        <v>144</v>
      </c>
      <c r="D56" s="43"/>
      <c r="E56" s="44"/>
      <c r="F56" s="50">
        <v>1</v>
      </c>
      <c r="G56" s="51">
        <v>0.008</v>
      </c>
      <c r="H56" s="43"/>
      <c r="I56" s="44"/>
      <c r="J56" s="50"/>
      <c r="K56" s="44"/>
    </row>
    <row r="57" spans="1:11" ht="15.75">
      <c r="A57" s="26" t="s">
        <v>98</v>
      </c>
      <c r="B57" s="40" t="s">
        <v>76</v>
      </c>
      <c r="C57" s="25" t="s">
        <v>145</v>
      </c>
      <c r="D57" s="43">
        <v>2</v>
      </c>
      <c r="E57" s="44">
        <v>0.015</v>
      </c>
      <c r="F57" s="50">
        <v>3</v>
      </c>
      <c r="G57" s="51">
        <v>0.042</v>
      </c>
      <c r="H57" s="43">
        <v>5</v>
      </c>
      <c r="I57" s="44">
        <v>0.056</v>
      </c>
      <c r="J57" s="50"/>
      <c r="K57" s="44"/>
    </row>
    <row r="58" spans="1:11" ht="15.75">
      <c r="A58" s="26" t="s">
        <v>98</v>
      </c>
      <c r="B58" s="40"/>
      <c r="C58" s="25" t="s">
        <v>146</v>
      </c>
      <c r="D58" s="43"/>
      <c r="E58" s="44"/>
      <c r="F58" s="50"/>
      <c r="G58" s="51"/>
      <c r="H58" s="43">
        <v>1</v>
      </c>
      <c r="I58" s="44">
        <v>0.005</v>
      </c>
      <c r="J58" s="50"/>
      <c r="K58" s="44"/>
    </row>
    <row r="59" spans="1:11" ht="15.75">
      <c r="A59" s="26" t="s">
        <v>98</v>
      </c>
      <c r="B59" s="40" t="s">
        <v>77</v>
      </c>
      <c r="C59" s="25" t="s">
        <v>147</v>
      </c>
      <c r="D59" s="43">
        <v>1</v>
      </c>
      <c r="E59" s="44">
        <v>0.015</v>
      </c>
      <c r="F59" s="50"/>
      <c r="G59" s="51"/>
      <c r="H59" s="43"/>
      <c r="I59" s="44"/>
      <c r="J59" s="50"/>
      <c r="K59" s="44"/>
    </row>
    <row r="60" spans="1:11" ht="15.75">
      <c r="A60" s="26" t="s">
        <v>98</v>
      </c>
      <c r="B60" s="40" t="s">
        <v>78</v>
      </c>
      <c r="C60" s="25" t="s">
        <v>148</v>
      </c>
      <c r="D60" s="43"/>
      <c r="E60" s="44"/>
      <c r="F60" s="50"/>
      <c r="G60" s="51"/>
      <c r="H60" s="43"/>
      <c r="I60" s="44"/>
      <c r="J60" s="50"/>
      <c r="K60" s="44"/>
    </row>
    <row r="61" spans="1:11" ht="15.75">
      <c r="A61" s="26" t="s">
        <v>98</v>
      </c>
      <c r="B61" s="40" t="s">
        <v>79</v>
      </c>
      <c r="C61" s="25" t="s">
        <v>149</v>
      </c>
      <c r="D61" s="43">
        <v>1</v>
      </c>
      <c r="E61" s="44">
        <v>0.005</v>
      </c>
      <c r="F61" s="50">
        <v>1</v>
      </c>
      <c r="G61" s="51">
        <v>0.014</v>
      </c>
      <c r="H61" s="43">
        <v>1</v>
      </c>
      <c r="I61" s="44">
        <v>0.005</v>
      </c>
      <c r="J61" s="50"/>
      <c r="K61" s="44"/>
    </row>
    <row r="62" spans="1:11" ht="15.75">
      <c r="A62" s="26" t="s">
        <v>98</v>
      </c>
      <c r="B62" s="40" t="s">
        <v>80</v>
      </c>
      <c r="C62" s="25" t="s">
        <v>150</v>
      </c>
      <c r="D62" s="43">
        <v>2</v>
      </c>
      <c r="E62" s="44">
        <v>0.026</v>
      </c>
      <c r="F62" s="50">
        <v>1</v>
      </c>
      <c r="G62" s="51">
        <v>0.015</v>
      </c>
      <c r="H62" s="43">
        <v>2</v>
      </c>
      <c r="I62" s="44">
        <v>0.03</v>
      </c>
      <c r="J62" s="50"/>
      <c r="K62" s="44"/>
    </row>
    <row r="63" spans="1:11" ht="15.75">
      <c r="A63" s="26" t="s">
        <v>98</v>
      </c>
      <c r="B63" s="40" t="s">
        <v>81</v>
      </c>
      <c r="C63" s="25" t="s">
        <v>151</v>
      </c>
      <c r="D63" s="43"/>
      <c r="E63" s="44"/>
      <c r="F63" s="50"/>
      <c r="G63" s="51"/>
      <c r="H63" s="43"/>
      <c r="I63" s="44"/>
      <c r="J63" s="50"/>
      <c r="K63" s="44"/>
    </row>
    <row r="64" spans="1:11" ht="15.75">
      <c r="A64" s="26" t="s">
        <v>98</v>
      </c>
      <c r="B64" s="40" t="s">
        <v>82</v>
      </c>
      <c r="C64" s="25" t="s">
        <v>152</v>
      </c>
      <c r="D64" s="43"/>
      <c r="E64" s="44"/>
      <c r="F64" s="50"/>
      <c r="G64" s="51"/>
      <c r="H64" s="43"/>
      <c r="I64" s="44"/>
      <c r="J64" s="50"/>
      <c r="K64" s="44"/>
    </row>
    <row r="65" spans="1:11" ht="15.75">
      <c r="A65" s="26" t="s">
        <v>98</v>
      </c>
      <c r="B65" s="40" t="s">
        <v>83</v>
      </c>
      <c r="C65" s="25" t="s">
        <v>153</v>
      </c>
      <c r="D65" s="45"/>
      <c r="E65" s="46"/>
      <c r="F65" s="52"/>
      <c r="G65" s="53"/>
      <c r="H65" s="45"/>
      <c r="I65" s="46"/>
      <c r="J65" s="52"/>
      <c r="K65" s="46"/>
    </row>
    <row r="66" spans="1:11" ht="15.75">
      <c r="A66" s="26" t="s">
        <v>98</v>
      </c>
      <c r="B66" s="40" t="s">
        <v>84</v>
      </c>
      <c r="C66" s="25" t="s">
        <v>154</v>
      </c>
      <c r="D66" s="45"/>
      <c r="E66" s="46"/>
      <c r="F66" s="52"/>
      <c r="G66" s="53"/>
      <c r="H66" s="45"/>
      <c r="I66" s="46"/>
      <c r="J66" s="52"/>
      <c r="K66" s="46"/>
    </row>
    <row r="67" spans="1:11" ht="15.75">
      <c r="A67" s="26" t="s">
        <v>98</v>
      </c>
      <c r="B67" s="40" t="s">
        <v>85</v>
      </c>
      <c r="C67" s="25" t="s">
        <v>155</v>
      </c>
      <c r="D67" s="43"/>
      <c r="E67" s="44"/>
      <c r="F67" s="50"/>
      <c r="G67" s="51"/>
      <c r="H67" s="43"/>
      <c r="I67" s="44"/>
      <c r="J67" s="50"/>
      <c r="K67" s="44"/>
    </row>
    <row r="68" spans="1:11" ht="15.75">
      <c r="A68" s="26" t="s">
        <v>98</v>
      </c>
      <c r="B68" s="40" t="s">
        <v>86</v>
      </c>
      <c r="C68" s="25" t="s">
        <v>156</v>
      </c>
      <c r="D68" s="43"/>
      <c r="E68" s="44"/>
      <c r="F68" s="50">
        <v>1</v>
      </c>
      <c r="G68" s="51">
        <v>0.015</v>
      </c>
      <c r="H68" s="43"/>
      <c r="I68" s="44"/>
      <c r="J68" s="50"/>
      <c r="K68" s="44"/>
    </row>
    <row r="69" spans="1:11" ht="16.5" thickBot="1">
      <c r="A69" s="26" t="s">
        <v>98</v>
      </c>
      <c r="B69" s="40" t="s">
        <v>87</v>
      </c>
      <c r="C69" s="25" t="s">
        <v>157</v>
      </c>
      <c r="D69" s="45"/>
      <c r="E69" s="46"/>
      <c r="F69" s="52"/>
      <c r="G69" s="53"/>
      <c r="H69" s="45">
        <v>1</v>
      </c>
      <c r="I69" s="46">
        <v>0.01</v>
      </c>
      <c r="J69" s="52"/>
      <c r="K69" s="46"/>
    </row>
    <row r="70" spans="1:11" ht="13.5" customHeight="1" thickBot="1">
      <c r="A70" s="30"/>
      <c r="B70" s="28">
        <v>2</v>
      </c>
      <c r="C70" s="34" t="s">
        <v>158</v>
      </c>
      <c r="D70" s="63">
        <v>133</v>
      </c>
      <c r="E70" s="63">
        <v>4.1929</v>
      </c>
      <c r="F70" s="63">
        <v>79</v>
      </c>
      <c r="G70" s="63">
        <v>4.493869999999999</v>
      </c>
      <c r="H70" s="63">
        <v>67</v>
      </c>
      <c r="I70" s="63">
        <v>2.1215</v>
      </c>
      <c r="J70" s="63">
        <v>17</v>
      </c>
      <c r="K70" s="63">
        <v>2.281799999999999</v>
      </c>
    </row>
    <row r="71" spans="1:11" ht="15.75">
      <c r="A71" s="29" t="s">
        <v>98</v>
      </c>
      <c r="B71" s="41" t="s">
        <v>57</v>
      </c>
      <c r="C71" s="25" t="s">
        <v>159</v>
      </c>
      <c r="D71" s="45">
        <v>1</v>
      </c>
      <c r="E71" s="46">
        <v>0.015</v>
      </c>
      <c r="F71" s="52">
        <v>2</v>
      </c>
      <c r="G71" s="53">
        <v>0.03</v>
      </c>
      <c r="H71" s="45">
        <v>1</v>
      </c>
      <c r="I71" s="46">
        <v>0.01</v>
      </c>
      <c r="J71" s="45"/>
      <c r="K71" s="46"/>
    </row>
    <row r="72" spans="1:11" ht="15.75">
      <c r="A72" s="29" t="s">
        <v>98</v>
      </c>
      <c r="B72" s="41" t="s">
        <v>30</v>
      </c>
      <c r="C72" s="25" t="s">
        <v>160</v>
      </c>
      <c r="D72" s="45">
        <v>7</v>
      </c>
      <c r="E72" s="46">
        <v>1.4</v>
      </c>
      <c r="F72" s="52">
        <v>3</v>
      </c>
      <c r="G72" s="53">
        <v>0.115</v>
      </c>
      <c r="H72" s="45">
        <v>4</v>
      </c>
      <c r="I72" s="46">
        <v>0.045</v>
      </c>
      <c r="J72" s="52">
        <v>2</v>
      </c>
      <c r="K72" s="46">
        <v>1.4</v>
      </c>
    </row>
    <row r="73" spans="1:11" ht="15.75">
      <c r="A73" s="29" t="s">
        <v>98</v>
      </c>
      <c r="B73" s="41" t="s">
        <v>31</v>
      </c>
      <c r="C73" s="25" t="s">
        <v>161</v>
      </c>
      <c r="D73" s="45">
        <v>1</v>
      </c>
      <c r="E73" s="46">
        <v>0.006</v>
      </c>
      <c r="F73" s="52"/>
      <c r="G73" s="53"/>
      <c r="H73" s="45"/>
      <c r="I73" s="46"/>
      <c r="J73" s="52"/>
      <c r="K73" s="46"/>
    </row>
    <row r="74" spans="1:11" ht="15.75">
      <c r="A74" s="29" t="s">
        <v>98</v>
      </c>
      <c r="B74" s="41" t="s">
        <v>58</v>
      </c>
      <c r="C74" s="25" t="s">
        <v>240</v>
      </c>
      <c r="D74" s="47"/>
      <c r="E74" s="48"/>
      <c r="F74" s="52">
        <v>1</v>
      </c>
      <c r="G74" s="53">
        <v>0.005</v>
      </c>
      <c r="H74" s="45">
        <v>2</v>
      </c>
      <c r="I74" s="46">
        <v>0.01</v>
      </c>
      <c r="J74" s="52"/>
      <c r="K74" s="46"/>
    </row>
    <row r="75" spans="1:11" ht="15.75">
      <c r="A75" s="29" t="s">
        <v>98</v>
      </c>
      <c r="B75" s="41"/>
      <c r="C75" s="25" t="s">
        <v>162</v>
      </c>
      <c r="D75" s="47"/>
      <c r="E75" s="48"/>
      <c r="F75" s="52">
        <v>1</v>
      </c>
      <c r="G75" s="53">
        <v>0.015</v>
      </c>
      <c r="H75" s="45"/>
      <c r="I75" s="46"/>
      <c r="J75" s="52"/>
      <c r="K75" s="46"/>
    </row>
    <row r="76" spans="1:11" ht="15.75">
      <c r="A76" s="29" t="s">
        <v>98</v>
      </c>
      <c r="B76" s="41" t="s">
        <v>59</v>
      </c>
      <c r="C76" s="25" t="s">
        <v>163</v>
      </c>
      <c r="D76" s="45">
        <v>34</v>
      </c>
      <c r="E76" s="46">
        <v>0.54</v>
      </c>
      <c r="F76" s="52">
        <v>13</v>
      </c>
      <c r="G76" s="53">
        <v>0.303</v>
      </c>
      <c r="H76" s="45">
        <v>12</v>
      </c>
      <c r="I76" s="46">
        <v>0.14</v>
      </c>
      <c r="J76" s="52">
        <f>1+3</f>
        <v>4</v>
      </c>
      <c r="K76" s="46">
        <f>0.01+0.043</f>
        <v>0.053</v>
      </c>
    </row>
    <row r="77" spans="1:11" ht="15.75">
      <c r="A77" s="29" t="s">
        <v>98</v>
      </c>
      <c r="B77" s="41" t="s">
        <v>60</v>
      </c>
      <c r="C77" s="25" t="s">
        <v>164</v>
      </c>
      <c r="D77" s="47"/>
      <c r="E77" s="48"/>
      <c r="F77" s="52"/>
      <c r="G77" s="53"/>
      <c r="H77" s="45"/>
      <c r="I77" s="46"/>
      <c r="J77" s="45"/>
      <c r="K77" s="46"/>
    </row>
    <row r="78" spans="1:11" ht="15.75">
      <c r="A78" s="29" t="s">
        <v>98</v>
      </c>
      <c r="B78" s="41" t="s">
        <v>61</v>
      </c>
      <c r="C78" s="25" t="s">
        <v>165</v>
      </c>
      <c r="D78" s="45">
        <v>3</v>
      </c>
      <c r="E78" s="46">
        <v>0.021</v>
      </c>
      <c r="F78" s="52">
        <v>4</v>
      </c>
      <c r="G78" s="53">
        <v>0.029</v>
      </c>
      <c r="H78" s="45"/>
      <c r="I78" s="46"/>
      <c r="J78" s="52"/>
      <c r="K78" s="46"/>
    </row>
    <row r="79" spans="1:11" ht="15.75">
      <c r="A79" s="29" t="s">
        <v>98</v>
      </c>
      <c r="B79" s="41" t="s">
        <v>62</v>
      </c>
      <c r="C79" s="25" t="s">
        <v>166</v>
      </c>
      <c r="D79" s="47"/>
      <c r="E79" s="48"/>
      <c r="F79" s="52">
        <v>2</v>
      </c>
      <c r="G79" s="53">
        <v>0.017</v>
      </c>
      <c r="H79" s="45"/>
      <c r="I79" s="46"/>
      <c r="J79" s="52"/>
      <c r="K79" s="46"/>
    </row>
    <row r="80" spans="1:11" ht="15.75">
      <c r="A80" s="29" t="s">
        <v>98</v>
      </c>
      <c r="B80" s="41" t="s">
        <v>13</v>
      </c>
      <c r="C80" s="25" t="s">
        <v>167</v>
      </c>
      <c r="D80" s="47"/>
      <c r="E80" s="48"/>
      <c r="F80" s="52">
        <v>1</v>
      </c>
      <c r="G80" s="53">
        <v>0.015</v>
      </c>
      <c r="H80" s="45">
        <v>1</v>
      </c>
      <c r="I80" s="46">
        <v>0.005</v>
      </c>
      <c r="J80" s="52">
        <v>1</v>
      </c>
      <c r="K80" s="46">
        <v>0.195</v>
      </c>
    </row>
    <row r="81" spans="1:11" ht="15.75">
      <c r="A81" s="29" t="s">
        <v>98</v>
      </c>
      <c r="B81" s="41" t="s">
        <v>14</v>
      </c>
      <c r="C81" s="25" t="s">
        <v>168</v>
      </c>
      <c r="D81" s="47"/>
      <c r="E81" s="48"/>
      <c r="F81" s="52">
        <v>1</v>
      </c>
      <c r="G81" s="53">
        <v>0.60702</v>
      </c>
      <c r="H81" s="45"/>
      <c r="I81" s="46"/>
      <c r="J81" s="52"/>
      <c r="K81" s="46"/>
    </row>
    <row r="82" spans="1:11" ht="15.75">
      <c r="A82" s="29" t="s">
        <v>98</v>
      </c>
      <c r="B82" s="41" t="s">
        <v>15</v>
      </c>
      <c r="C82" s="25" t="s">
        <v>169</v>
      </c>
      <c r="D82" s="47"/>
      <c r="E82" s="48"/>
      <c r="F82" s="52"/>
      <c r="G82" s="53"/>
      <c r="H82" s="45">
        <v>2</v>
      </c>
      <c r="I82" s="46">
        <v>0.02</v>
      </c>
      <c r="J82" s="52"/>
      <c r="K82" s="46"/>
    </row>
    <row r="83" spans="1:11" ht="15.75">
      <c r="A83" s="29" t="s">
        <v>98</v>
      </c>
      <c r="B83" s="41" t="s">
        <v>32</v>
      </c>
      <c r="C83" s="25" t="s">
        <v>170</v>
      </c>
      <c r="D83" s="45">
        <v>2</v>
      </c>
      <c r="E83" s="46">
        <v>0.266</v>
      </c>
      <c r="F83" s="52"/>
      <c r="G83" s="53"/>
      <c r="H83" s="45"/>
      <c r="I83" s="46"/>
      <c r="J83" s="52">
        <v>1</v>
      </c>
      <c r="K83" s="46">
        <v>0.013</v>
      </c>
    </row>
    <row r="84" spans="1:11" ht="15.75">
      <c r="A84" s="29" t="s">
        <v>98</v>
      </c>
      <c r="B84" s="41" t="s">
        <v>63</v>
      </c>
      <c r="C84" s="25" t="s">
        <v>171</v>
      </c>
      <c r="D84" s="45">
        <v>1</v>
      </c>
      <c r="E84" s="46">
        <v>0.0028</v>
      </c>
      <c r="F84" s="52">
        <v>1</v>
      </c>
      <c r="G84" s="53">
        <v>0.003</v>
      </c>
      <c r="H84" s="45"/>
      <c r="I84" s="46"/>
      <c r="J84" s="52"/>
      <c r="K84" s="46"/>
    </row>
    <row r="85" spans="1:11" ht="15.75">
      <c r="A85" s="29" t="s">
        <v>98</v>
      </c>
      <c r="B85" s="41" t="s">
        <v>64</v>
      </c>
      <c r="C85" s="25" t="s">
        <v>172</v>
      </c>
      <c r="D85" s="47"/>
      <c r="E85" s="48"/>
      <c r="F85" s="52"/>
      <c r="G85" s="53"/>
      <c r="H85" s="45"/>
      <c r="I85" s="46"/>
      <c r="J85" s="52"/>
      <c r="K85" s="46"/>
    </row>
    <row r="86" spans="1:11" ht="15.75">
      <c r="A86" s="29" t="s">
        <v>98</v>
      </c>
      <c r="B86" s="41" t="s">
        <v>65</v>
      </c>
      <c r="C86" s="25" t="s">
        <v>173</v>
      </c>
      <c r="D86" s="45">
        <v>10</v>
      </c>
      <c r="E86" s="46">
        <v>0.134</v>
      </c>
      <c r="F86" s="52">
        <v>1</v>
      </c>
      <c r="G86" s="53">
        <v>0.015</v>
      </c>
      <c r="H86" s="45"/>
      <c r="I86" s="46"/>
      <c r="J86" s="52">
        <v>1</v>
      </c>
      <c r="K86" s="46">
        <v>0.015</v>
      </c>
    </row>
    <row r="87" spans="1:11" ht="15.75">
      <c r="A87" s="29" t="s">
        <v>98</v>
      </c>
      <c r="B87" s="41" t="s">
        <v>66</v>
      </c>
      <c r="C87" s="25" t="s">
        <v>174</v>
      </c>
      <c r="D87" s="47"/>
      <c r="E87" s="48"/>
      <c r="F87" s="52"/>
      <c r="G87" s="53"/>
      <c r="H87" s="45"/>
      <c r="I87" s="46"/>
      <c r="J87" s="52"/>
      <c r="K87" s="46"/>
    </row>
    <row r="88" spans="1:11" ht="15.75">
      <c r="A88" s="29" t="s">
        <v>98</v>
      </c>
      <c r="B88" s="41" t="s">
        <v>16</v>
      </c>
      <c r="C88" s="25" t="s">
        <v>175</v>
      </c>
      <c r="D88" s="45">
        <v>3</v>
      </c>
      <c r="E88" s="46">
        <v>0.045</v>
      </c>
      <c r="F88" s="52">
        <v>3</v>
      </c>
      <c r="G88" s="53">
        <v>0.034</v>
      </c>
      <c r="H88" s="45"/>
      <c r="I88" s="46"/>
      <c r="J88" s="52"/>
      <c r="K88" s="46"/>
    </row>
    <row r="89" spans="1:11" ht="15.75">
      <c r="A89" s="29" t="s">
        <v>98</v>
      </c>
      <c r="B89" s="41" t="s">
        <v>67</v>
      </c>
      <c r="C89" s="25" t="s">
        <v>176</v>
      </c>
      <c r="D89" s="45">
        <v>15</v>
      </c>
      <c r="E89" s="46">
        <v>0.2926</v>
      </c>
      <c r="F89" s="52">
        <v>5</v>
      </c>
      <c r="G89" s="53">
        <v>0.07</v>
      </c>
      <c r="H89" s="45">
        <v>5</v>
      </c>
      <c r="I89" s="46">
        <v>0.07</v>
      </c>
      <c r="J89" s="52">
        <v>1</v>
      </c>
      <c r="K89" s="46">
        <v>0.0038</v>
      </c>
    </row>
    <row r="90" spans="1:11" ht="15.75">
      <c r="A90" s="29" t="s">
        <v>98</v>
      </c>
      <c r="B90" s="41" t="s">
        <v>68</v>
      </c>
      <c r="C90" s="25" t="s">
        <v>245</v>
      </c>
      <c r="D90" s="45">
        <v>2</v>
      </c>
      <c r="E90" s="46">
        <v>0.015</v>
      </c>
      <c r="F90" s="52">
        <v>1</v>
      </c>
      <c r="G90" s="53">
        <v>0.005</v>
      </c>
      <c r="H90" s="45"/>
      <c r="I90" s="46"/>
      <c r="J90" s="52"/>
      <c r="K90" s="46"/>
    </row>
    <row r="91" spans="1:11" ht="15.75">
      <c r="A91" s="29" t="s">
        <v>98</v>
      </c>
      <c r="B91" s="41" t="s">
        <v>33</v>
      </c>
      <c r="C91" s="25" t="s">
        <v>246</v>
      </c>
      <c r="D91" s="47"/>
      <c r="E91" s="48"/>
      <c r="F91" s="52"/>
      <c r="G91" s="53"/>
      <c r="H91" s="45"/>
      <c r="I91" s="46"/>
      <c r="J91" s="52"/>
      <c r="K91" s="46"/>
    </row>
    <row r="92" spans="1:11" ht="15.75">
      <c r="A92" s="29" t="s">
        <v>98</v>
      </c>
      <c r="B92" s="41" t="s">
        <v>69</v>
      </c>
      <c r="C92" s="25" t="s">
        <v>177</v>
      </c>
      <c r="D92" s="45">
        <v>3</v>
      </c>
      <c r="E92" s="46">
        <v>0.027</v>
      </c>
      <c r="F92" s="52">
        <v>1</v>
      </c>
      <c r="G92" s="53">
        <v>0.015</v>
      </c>
      <c r="H92" s="45">
        <v>1</v>
      </c>
      <c r="I92" s="46">
        <v>0.005</v>
      </c>
      <c r="J92" s="52"/>
      <c r="K92" s="46"/>
    </row>
    <row r="93" spans="1:11" ht="15.75">
      <c r="A93" s="29" t="s">
        <v>98</v>
      </c>
      <c r="B93" s="41" t="s">
        <v>70</v>
      </c>
      <c r="C93" s="25" t="s">
        <v>178</v>
      </c>
      <c r="D93" s="47"/>
      <c r="E93" s="48"/>
      <c r="F93" s="52"/>
      <c r="G93" s="53"/>
      <c r="H93" s="45">
        <v>2</v>
      </c>
      <c r="I93" s="46">
        <v>0.015</v>
      </c>
      <c r="J93" s="52"/>
      <c r="K93" s="46"/>
    </row>
    <row r="94" spans="1:11" ht="15.75">
      <c r="A94" s="29" t="s">
        <v>98</v>
      </c>
      <c r="B94" s="41" t="s">
        <v>17</v>
      </c>
      <c r="C94" s="25" t="s">
        <v>179</v>
      </c>
      <c r="D94" s="45">
        <v>4</v>
      </c>
      <c r="E94" s="46">
        <v>0.05</v>
      </c>
      <c r="F94" s="52">
        <v>4</v>
      </c>
      <c r="G94" s="53">
        <v>0.042</v>
      </c>
      <c r="H94" s="45"/>
      <c r="I94" s="46"/>
      <c r="J94" s="52"/>
      <c r="K94" s="46"/>
    </row>
    <row r="95" spans="1:11" ht="15.75">
      <c r="A95" s="29" t="s">
        <v>98</v>
      </c>
      <c r="B95" s="41" t="s">
        <v>34</v>
      </c>
      <c r="C95" s="25" t="s">
        <v>180</v>
      </c>
      <c r="D95" s="47"/>
      <c r="E95" s="48"/>
      <c r="F95" s="52"/>
      <c r="G95" s="53"/>
      <c r="H95" s="45"/>
      <c r="I95" s="46"/>
      <c r="J95" s="52"/>
      <c r="K95" s="46"/>
    </row>
    <row r="96" spans="1:11" ht="15.75">
      <c r="A96" s="29" t="s">
        <v>98</v>
      </c>
      <c r="B96" s="41" t="s">
        <v>71</v>
      </c>
      <c r="C96" s="25" t="s">
        <v>181</v>
      </c>
      <c r="D96" s="45">
        <v>1</v>
      </c>
      <c r="E96" s="46">
        <v>0.002</v>
      </c>
      <c r="F96" s="52">
        <v>1</v>
      </c>
      <c r="G96" s="53">
        <v>0.0085</v>
      </c>
      <c r="H96" s="45">
        <v>1</v>
      </c>
      <c r="I96" s="46">
        <v>0.006</v>
      </c>
      <c r="J96" s="52"/>
      <c r="K96" s="46"/>
    </row>
    <row r="97" spans="1:11" ht="15.75">
      <c r="A97" s="29" t="s">
        <v>98</v>
      </c>
      <c r="B97" s="41" t="s">
        <v>18</v>
      </c>
      <c r="C97" s="25" t="s">
        <v>182</v>
      </c>
      <c r="D97" s="45">
        <v>5</v>
      </c>
      <c r="E97" s="46">
        <v>0.311</v>
      </c>
      <c r="F97" s="52"/>
      <c r="G97" s="53"/>
      <c r="H97" s="45">
        <v>6</v>
      </c>
      <c r="I97" s="46">
        <v>0.085</v>
      </c>
      <c r="J97" s="52"/>
      <c r="K97" s="46"/>
    </row>
    <row r="98" spans="1:11" ht="15.75">
      <c r="A98" s="29" t="s">
        <v>98</v>
      </c>
      <c r="B98" s="41" t="s">
        <v>35</v>
      </c>
      <c r="C98" s="25" t="s">
        <v>183</v>
      </c>
      <c r="D98" s="45">
        <v>1</v>
      </c>
      <c r="E98" s="46">
        <v>0.015</v>
      </c>
      <c r="F98" s="52">
        <v>3</v>
      </c>
      <c r="G98" s="53">
        <v>1.27</v>
      </c>
      <c r="H98" s="45"/>
      <c r="I98" s="46"/>
      <c r="J98" s="52">
        <f>1+1</f>
        <v>2</v>
      </c>
      <c r="K98" s="46">
        <f>0.054+0.003</f>
        <v>0.057</v>
      </c>
    </row>
    <row r="99" spans="1:11" ht="15.75">
      <c r="A99" s="29" t="s">
        <v>98</v>
      </c>
      <c r="B99" s="41" t="s">
        <v>19</v>
      </c>
      <c r="C99" s="25" t="s">
        <v>184</v>
      </c>
      <c r="D99" s="45">
        <v>4</v>
      </c>
      <c r="E99" s="46">
        <v>0.06</v>
      </c>
      <c r="F99" s="52">
        <v>2</v>
      </c>
      <c r="G99" s="53">
        <v>0.03</v>
      </c>
      <c r="H99" s="45">
        <v>3</v>
      </c>
      <c r="I99" s="46">
        <v>0.036</v>
      </c>
      <c r="J99" s="52">
        <v>1</v>
      </c>
      <c r="K99" s="46">
        <v>0.015</v>
      </c>
    </row>
    <row r="100" spans="1:11" ht="15.75">
      <c r="A100" s="29" t="s">
        <v>98</v>
      </c>
      <c r="B100" s="41" t="s">
        <v>20</v>
      </c>
      <c r="C100" s="25" t="s">
        <v>185</v>
      </c>
      <c r="D100" s="47"/>
      <c r="E100" s="48"/>
      <c r="F100" s="52"/>
      <c r="G100" s="53"/>
      <c r="H100" s="45"/>
      <c r="I100" s="46"/>
      <c r="J100" s="52"/>
      <c r="K100" s="46"/>
    </row>
    <row r="101" spans="1:11" ht="15.75">
      <c r="A101" s="29" t="s">
        <v>98</v>
      </c>
      <c r="B101" s="41" t="s">
        <v>36</v>
      </c>
      <c r="C101" s="25" t="s">
        <v>186</v>
      </c>
      <c r="D101" s="45">
        <v>7</v>
      </c>
      <c r="E101" s="46">
        <v>0.0455</v>
      </c>
      <c r="F101" s="52">
        <v>8</v>
      </c>
      <c r="G101" s="53">
        <v>0.0965</v>
      </c>
      <c r="H101" s="45">
        <v>3</v>
      </c>
      <c r="I101" s="46">
        <v>0.0455</v>
      </c>
      <c r="J101" s="52"/>
      <c r="K101" s="46"/>
    </row>
    <row r="102" spans="1:11" ht="15.75">
      <c r="A102" s="29" t="s">
        <v>98</v>
      </c>
      <c r="B102" s="41" t="s">
        <v>72</v>
      </c>
      <c r="C102" s="25" t="s">
        <v>187</v>
      </c>
      <c r="D102" s="45">
        <v>1</v>
      </c>
      <c r="E102" s="46">
        <v>0.01</v>
      </c>
      <c r="F102" s="52"/>
      <c r="G102" s="53"/>
      <c r="H102" s="45">
        <v>1</v>
      </c>
      <c r="I102" s="46">
        <v>0.008</v>
      </c>
      <c r="J102" s="52"/>
      <c r="K102" s="46"/>
    </row>
    <row r="103" spans="1:11" ht="15.75">
      <c r="A103" s="29" t="s">
        <v>98</v>
      </c>
      <c r="B103" s="41" t="s">
        <v>37</v>
      </c>
      <c r="C103" s="25" t="s">
        <v>188</v>
      </c>
      <c r="D103" s="45">
        <v>1</v>
      </c>
      <c r="E103" s="46">
        <v>0.01</v>
      </c>
      <c r="F103" s="52"/>
      <c r="G103" s="53"/>
      <c r="H103" s="45"/>
      <c r="I103" s="46"/>
      <c r="J103" s="52"/>
      <c r="K103" s="46"/>
    </row>
    <row r="104" spans="1:11" ht="15.75">
      <c r="A104" s="29" t="s">
        <v>98</v>
      </c>
      <c r="B104" s="41" t="s">
        <v>73</v>
      </c>
      <c r="C104" s="25" t="s">
        <v>189</v>
      </c>
      <c r="D104" s="45">
        <v>1</v>
      </c>
      <c r="E104" s="46">
        <v>0.5</v>
      </c>
      <c r="F104" s="52"/>
      <c r="G104" s="53"/>
      <c r="H104" s="45">
        <v>1</v>
      </c>
      <c r="I104" s="46">
        <v>1.37</v>
      </c>
      <c r="J104" s="52">
        <f>1+1</f>
        <v>2</v>
      </c>
      <c r="K104" s="46">
        <f>0.5+0.015</f>
        <v>0.515</v>
      </c>
    </row>
    <row r="105" spans="1:11" ht="15.75">
      <c r="A105" s="29" t="s">
        <v>98</v>
      </c>
      <c r="B105" s="41" t="s">
        <v>21</v>
      </c>
      <c r="C105" s="25" t="s">
        <v>190</v>
      </c>
      <c r="D105" s="47"/>
      <c r="E105" s="48"/>
      <c r="F105" s="52"/>
      <c r="G105" s="53"/>
      <c r="H105" s="45"/>
      <c r="I105" s="46"/>
      <c r="J105" s="52"/>
      <c r="K105" s="46"/>
    </row>
    <row r="106" spans="1:11" ht="15.75">
      <c r="A106" s="29" t="s">
        <v>98</v>
      </c>
      <c r="B106" s="41" t="s">
        <v>22</v>
      </c>
      <c r="C106" s="25" t="s">
        <v>242</v>
      </c>
      <c r="D106" s="45">
        <v>5</v>
      </c>
      <c r="E106" s="46">
        <v>0.059</v>
      </c>
      <c r="F106" s="52"/>
      <c r="G106" s="53"/>
      <c r="H106" s="45"/>
      <c r="I106" s="46"/>
      <c r="J106" s="52"/>
      <c r="K106" s="46"/>
    </row>
    <row r="107" spans="1:11" ht="15.75">
      <c r="A107" s="29" t="s">
        <v>98</v>
      </c>
      <c r="B107" s="41" t="s">
        <v>88</v>
      </c>
      <c r="C107" s="25" t="s">
        <v>191</v>
      </c>
      <c r="D107" s="47"/>
      <c r="E107" s="48"/>
      <c r="F107" s="52">
        <v>3</v>
      </c>
      <c r="G107" s="53">
        <v>0.26185</v>
      </c>
      <c r="H107" s="45">
        <v>5</v>
      </c>
      <c r="I107" s="46">
        <v>0.075</v>
      </c>
      <c r="J107" s="52"/>
      <c r="K107" s="46"/>
    </row>
    <row r="108" spans="1:11" ht="15.75">
      <c r="A108" s="29" t="s">
        <v>98</v>
      </c>
      <c r="B108" s="41" t="s">
        <v>89</v>
      </c>
      <c r="C108" s="25" t="s">
        <v>192</v>
      </c>
      <c r="D108" s="47"/>
      <c r="E108" s="48"/>
      <c r="F108" s="52">
        <v>1</v>
      </c>
      <c r="G108" s="53">
        <v>0.004</v>
      </c>
      <c r="H108" s="45"/>
      <c r="I108" s="46"/>
      <c r="J108" s="52"/>
      <c r="K108" s="46"/>
    </row>
    <row r="109" spans="1:11" ht="15.75">
      <c r="A109" s="29" t="s">
        <v>98</v>
      </c>
      <c r="B109" s="41" t="s">
        <v>90</v>
      </c>
      <c r="C109" s="25" t="s">
        <v>247</v>
      </c>
      <c r="D109" s="45">
        <v>2</v>
      </c>
      <c r="E109" s="46">
        <v>0.02</v>
      </c>
      <c r="F109" s="52">
        <v>3</v>
      </c>
      <c r="G109" s="53">
        <v>0.156</v>
      </c>
      <c r="H109" s="45"/>
      <c r="I109" s="46"/>
      <c r="J109" s="52"/>
      <c r="K109" s="46"/>
    </row>
    <row r="110" spans="1:11" ht="15.75">
      <c r="A110" s="29" t="s">
        <v>98</v>
      </c>
      <c r="B110" s="41" t="s">
        <v>91</v>
      </c>
      <c r="C110" s="25" t="s">
        <v>193</v>
      </c>
      <c r="D110" s="45">
        <v>1</v>
      </c>
      <c r="E110" s="46">
        <v>0.15</v>
      </c>
      <c r="F110" s="52"/>
      <c r="G110" s="53"/>
      <c r="H110" s="45"/>
      <c r="I110" s="46"/>
      <c r="J110" s="52"/>
      <c r="K110" s="46"/>
    </row>
    <row r="111" spans="1:11" ht="15.75">
      <c r="A111" s="29" t="s">
        <v>98</v>
      </c>
      <c r="B111" s="41" t="s">
        <v>92</v>
      </c>
      <c r="C111" s="25" t="s">
        <v>194</v>
      </c>
      <c r="D111" s="47"/>
      <c r="E111" s="48"/>
      <c r="F111" s="52"/>
      <c r="G111" s="53"/>
      <c r="H111" s="45"/>
      <c r="I111" s="46"/>
      <c r="J111" s="52"/>
      <c r="K111" s="46"/>
    </row>
    <row r="112" spans="1:11" ht="15.75">
      <c r="A112" s="29" t="s">
        <v>98</v>
      </c>
      <c r="B112" s="41" t="s">
        <v>93</v>
      </c>
      <c r="C112" s="25" t="s">
        <v>195</v>
      </c>
      <c r="D112" s="45">
        <v>2</v>
      </c>
      <c r="E112" s="46">
        <v>0.03</v>
      </c>
      <c r="F112" s="52">
        <v>1</v>
      </c>
      <c r="G112" s="53">
        <v>0.015</v>
      </c>
      <c r="H112" s="45"/>
      <c r="I112" s="46"/>
      <c r="J112" s="52"/>
      <c r="K112" s="46"/>
    </row>
    <row r="113" spans="1:11" ht="15.75">
      <c r="A113" s="29" t="s">
        <v>98</v>
      </c>
      <c r="B113" s="41" t="s">
        <v>94</v>
      </c>
      <c r="C113" s="25" t="s">
        <v>196</v>
      </c>
      <c r="D113" s="47"/>
      <c r="E113" s="48"/>
      <c r="F113" s="52"/>
      <c r="G113" s="53"/>
      <c r="H113" s="45"/>
      <c r="I113" s="46"/>
      <c r="J113" s="52"/>
      <c r="K113" s="46"/>
    </row>
    <row r="114" spans="1:11" ht="15.75">
      <c r="A114" s="29" t="s">
        <v>98</v>
      </c>
      <c r="B114" s="41" t="s">
        <v>95</v>
      </c>
      <c r="C114" s="25" t="s">
        <v>197</v>
      </c>
      <c r="D114" s="45">
        <v>9</v>
      </c>
      <c r="E114" s="46">
        <v>0.081</v>
      </c>
      <c r="F114" s="52"/>
      <c r="G114" s="53"/>
      <c r="H114" s="45"/>
      <c r="I114" s="46"/>
      <c r="J114" s="52">
        <v>1</v>
      </c>
      <c r="K114" s="46">
        <v>0.01</v>
      </c>
    </row>
    <row r="115" spans="1:11" ht="15.75">
      <c r="A115" s="29" t="s">
        <v>98</v>
      </c>
      <c r="B115" s="41" t="s">
        <v>96</v>
      </c>
      <c r="C115" s="25" t="s">
        <v>243</v>
      </c>
      <c r="D115" s="45">
        <v>7</v>
      </c>
      <c r="E115" s="46">
        <v>0.085</v>
      </c>
      <c r="F115" s="52">
        <v>12</v>
      </c>
      <c r="G115" s="53">
        <v>0.132</v>
      </c>
      <c r="H115" s="45">
        <v>17</v>
      </c>
      <c r="I115" s="46">
        <v>0.176</v>
      </c>
      <c r="J115" s="52">
        <v>1</v>
      </c>
      <c r="K115" s="46">
        <v>0.005</v>
      </c>
    </row>
    <row r="116" spans="1:11" ht="15.75">
      <c r="A116" s="26" t="s">
        <v>98</v>
      </c>
      <c r="B116" s="40" t="s">
        <v>97</v>
      </c>
      <c r="C116" s="25" t="s">
        <v>198</v>
      </c>
      <c r="D116" s="61"/>
      <c r="E116" s="61"/>
      <c r="F116" s="62">
        <v>1</v>
      </c>
      <c r="G116" s="62">
        <v>1.2</v>
      </c>
      <c r="H116" s="62"/>
      <c r="I116" s="62"/>
      <c r="J116" s="62"/>
      <c r="K116" s="62"/>
    </row>
  </sheetData>
  <sheetProtection/>
  <autoFilter ref="A8:K116"/>
  <mergeCells count="6">
    <mergeCell ref="J4:K5"/>
    <mergeCell ref="A4:A6"/>
    <mergeCell ref="C4:C6"/>
    <mergeCell ref="D4:E5"/>
    <mergeCell ref="F4:G5"/>
    <mergeCell ref="H4:I5"/>
  </mergeCells>
  <printOptions/>
  <pageMargins left="0.7086614173228347" right="0.17" top="0.7480314960629921" bottom="0.7480314960629921" header="0.31496062992125984" footer="0.31496062992125984"/>
  <pageSetup fitToHeight="999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5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H57" sqref="H57"/>
    </sheetView>
  </sheetViews>
  <sheetFormatPr defaultColWidth="9.140625" defaultRowHeight="15"/>
  <cols>
    <col min="1" max="1" width="16.140625" style="0" customWidth="1"/>
    <col min="2" max="2" width="10.140625" style="0" customWidth="1"/>
    <col min="3" max="3" width="16.8515625" style="0" customWidth="1"/>
    <col min="4" max="4" width="17.7109375" style="0" customWidth="1"/>
    <col min="5" max="5" width="14.140625" style="0" customWidth="1"/>
    <col min="6" max="6" width="22.00390625" style="0" customWidth="1"/>
    <col min="7" max="7" width="13.7109375" style="0" customWidth="1"/>
    <col min="8" max="8" width="26.28125" style="24" customWidth="1"/>
  </cols>
  <sheetData>
    <row r="1" spans="2:8" ht="15">
      <c r="B1" s="1" t="s">
        <v>272</v>
      </c>
      <c r="C1" s="1"/>
      <c r="D1" s="2"/>
      <c r="E1" s="1"/>
      <c r="F1" s="1"/>
      <c r="G1" s="1"/>
      <c r="H1" s="21" t="s">
        <v>263</v>
      </c>
    </row>
    <row r="2" spans="1:8" ht="57">
      <c r="A2" s="3" t="s">
        <v>264</v>
      </c>
      <c r="B2" s="3" t="s">
        <v>265</v>
      </c>
      <c r="C2" s="3" t="s">
        <v>266</v>
      </c>
      <c r="D2" s="3" t="s">
        <v>267</v>
      </c>
      <c r="E2" s="3" t="s">
        <v>268</v>
      </c>
      <c r="F2" s="3" t="s">
        <v>269</v>
      </c>
      <c r="G2" s="3" t="s">
        <v>270</v>
      </c>
      <c r="H2" s="3" t="s">
        <v>271</v>
      </c>
    </row>
    <row r="3" spans="1:8" ht="15">
      <c r="A3" s="4"/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6">
        <v>7</v>
      </c>
    </row>
    <row r="4" spans="1:8" s="9" customFormat="1" ht="15.75" customHeight="1">
      <c r="A4" s="11" t="s">
        <v>98</v>
      </c>
      <c r="B4" s="5">
        <v>1</v>
      </c>
      <c r="C4" s="37">
        <v>40291465</v>
      </c>
      <c r="D4" s="36">
        <v>40991</v>
      </c>
      <c r="E4" s="12" t="s">
        <v>199</v>
      </c>
      <c r="F4" s="38">
        <v>5</v>
      </c>
      <c r="G4" s="58">
        <v>466.10169491525426</v>
      </c>
      <c r="H4" s="38" t="s">
        <v>200</v>
      </c>
    </row>
    <row r="5" spans="1:8" s="9" customFormat="1" ht="15.75" customHeight="1">
      <c r="A5" s="11" t="s">
        <v>98</v>
      </c>
      <c r="B5" s="5">
        <v>2</v>
      </c>
      <c r="C5" s="37">
        <v>40395263</v>
      </c>
      <c r="D5" s="36">
        <v>40997</v>
      </c>
      <c r="E5" s="12" t="s">
        <v>201</v>
      </c>
      <c r="F5" s="38">
        <v>1200</v>
      </c>
      <c r="G5" s="58">
        <v>131364</v>
      </c>
      <c r="H5" s="38" t="s">
        <v>198</v>
      </c>
    </row>
    <row r="6" spans="1:8" s="9" customFormat="1" ht="15.75" customHeight="1">
      <c r="A6" s="11" t="s">
        <v>98</v>
      </c>
      <c r="B6" s="5">
        <v>3</v>
      </c>
      <c r="C6" s="37">
        <v>40437201</v>
      </c>
      <c r="D6" s="36">
        <v>40988</v>
      </c>
      <c r="E6" s="12" t="s">
        <v>202</v>
      </c>
      <c r="F6" s="38">
        <v>607.02</v>
      </c>
      <c r="G6" s="58">
        <v>7929508.330508475</v>
      </c>
      <c r="H6" s="38" t="s">
        <v>203</v>
      </c>
    </row>
    <row r="7" spans="1:8" s="9" customFormat="1" ht="15.75" customHeight="1">
      <c r="A7" s="11" t="s">
        <v>98</v>
      </c>
      <c r="B7" s="5">
        <v>4</v>
      </c>
      <c r="C7" s="37">
        <v>40444967</v>
      </c>
      <c r="D7" s="36">
        <v>40980</v>
      </c>
      <c r="E7" s="12" t="s">
        <v>199</v>
      </c>
      <c r="F7" s="38">
        <v>5</v>
      </c>
      <c r="G7" s="58">
        <v>466.10169491525426</v>
      </c>
      <c r="H7" s="38" t="s">
        <v>204</v>
      </c>
    </row>
    <row r="8" spans="1:8" s="9" customFormat="1" ht="15.75" customHeight="1">
      <c r="A8" s="11" t="s">
        <v>98</v>
      </c>
      <c r="B8" s="5">
        <v>5</v>
      </c>
      <c r="C8" s="37">
        <v>40449711</v>
      </c>
      <c r="D8" s="36">
        <v>40970</v>
      </c>
      <c r="E8" s="12" t="s">
        <v>199</v>
      </c>
      <c r="F8" s="38">
        <v>15</v>
      </c>
      <c r="G8" s="58">
        <v>466.10169491525426</v>
      </c>
      <c r="H8" s="38" t="s">
        <v>205</v>
      </c>
    </row>
    <row r="9" spans="1:8" s="9" customFormat="1" ht="15.75" customHeight="1">
      <c r="A9" s="11" t="s">
        <v>98</v>
      </c>
      <c r="B9" s="5">
        <v>6</v>
      </c>
      <c r="C9" s="37">
        <v>40477119</v>
      </c>
      <c r="D9" s="36">
        <v>40969</v>
      </c>
      <c r="E9" s="12" t="s">
        <v>202</v>
      </c>
      <c r="F9" s="54">
        <v>550</v>
      </c>
      <c r="G9" s="58">
        <v>8437</v>
      </c>
      <c r="H9" s="38" t="s">
        <v>248</v>
      </c>
    </row>
    <row r="10" spans="1:8" s="9" customFormat="1" ht="15.75" customHeight="1">
      <c r="A10" s="11" t="s">
        <v>98</v>
      </c>
      <c r="B10" s="5">
        <v>7</v>
      </c>
      <c r="C10" s="37">
        <v>40477186</v>
      </c>
      <c r="D10" s="36">
        <v>40969</v>
      </c>
      <c r="E10" s="12" t="s">
        <v>202</v>
      </c>
      <c r="F10" s="54">
        <v>220</v>
      </c>
      <c r="G10" s="58">
        <v>8439.203389830509</v>
      </c>
      <c r="H10" s="38" t="s">
        <v>248</v>
      </c>
    </row>
    <row r="11" spans="1:8" s="9" customFormat="1" ht="15.75" customHeight="1">
      <c r="A11" s="11" t="s">
        <v>98</v>
      </c>
      <c r="B11" s="5">
        <v>8</v>
      </c>
      <c r="C11" s="37">
        <v>40477133</v>
      </c>
      <c r="D11" s="36">
        <v>40969</v>
      </c>
      <c r="E11" s="12" t="s">
        <v>202</v>
      </c>
      <c r="F11" s="54">
        <v>500</v>
      </c>
      <c r="G11" s="58">
        <v>8440.000000000002</v>
      </c>
      <c r="H11" s="38" t="s">
        <v>248</v>
      </c>
    </row>
    <row r="12" spans="1:8" s="9" customFormat="1" ht="15.75" customHeight="1">
      <c r="A12" s="11" t="s">
        <v>98</v>
      </c>
      <c r="B12" s="5">
        <v>9</v>
      </c>
      <c r="C12" s="37">
        <v>40477115</v>
      </c>
      <c r="D12" s="36">
        <v>40969</v>
      </c>
      <c r="E12" s="12" t="s">
        <v>202</v>
      </c>
      <c r="F12" s="54">
        <v>550</v>
      </c>
      <c r="G12" s="58">
        <v>8437</v>
      </c>
      <c r="H12" s="38" t="s">
        <v>206</v>
      </c>
    </row>
    <row r="13" spans="1:8" s="9" customFormat="1" ht="15.75" customHeight="1">
      <c r="A13" s="11" t="s">
        <v>98</v>
      </c>
      <c r="B13" s="5">
        <v>10</v>
      </c>
      <c r="C13" s="37">
        <v>40482040</v>
      </c>
      <c r="D13" s="36">
        <v>40970</v>
      </c>
      <c r="E13" s="12" t="s">
        <v>202</v>
      </c>
      <c r="F13" s="54">
        <v>100.5</v>
      </c>
      <c r="G13" s="58">
        <v>8318.381355932204</v>
      </c>
      <c r="H13" s="38" t="s">
        <v>207</v>
      </c>
    </row>
    <row r="14" spans="1:8" s="9" customFormat="1" ht="15.75" customHeight="1">
      <c r="A14" s="11" t="s">
        <v>98</v>
      </c>
      <c r="B14" s="5">
        <v>11</v>
      </c>
      <c r="C14" s="37">
        <v>40492788</v>
      </c>
      <c r="D14" s="36">
        <v>40975</v>
      </c>
      <c r="E14" s="12" t="s">
        <v>199</v>
      </c>
      <c r="F14" s="54">
        <v>8.5</v>
      </c>
      <c r="G14" s="58">
        <v>466.10169491525426</v>
      </c>
      <c r="H14" s="38" t="s">
        <v>249</v>
      </c>
    </row>
    <row r="15" spans="1:8" s="9" customFormat="1" ht="15.75" customHeight="1">
      <c r="A15" s="11" t="s">
        <v>98</v>
      </c>
      <c r="B15" s="5">
        <v>12</v>
      </c>
      <c r="C15" s="37">
        <v>40499613</v>
      </c>
      <c r="D15" s="36">
        <v>40988</v>
      </c>
      <c r="E15" s="12" t="s">
        <v>202</v>
      </c>
      <c r="F15" s="54">
        <v>136</v>
      </c>
      <c r="G15" s="58">
        <v>8319.118644067798</v>
      </c>
      <c r="H15" s="38" t="s">
        <v>247</v>
      </c>
    </row>
    <row r="16" spans="1:8" s="9" customFormat="1" ht="15.75" customHeight="1">
      <c r="A16" s="11" t="s">
        <v>98</v>
      </c>
      <c r="B16" s="5">
        <v>13</v>
      </c>
      <c r="C16" s="39">
        <v>40380258</v>
      </c>
      <c r="D16" s="36">
        <v>40981</v>
      </c>
      <c r="E16" s="12" t="s">
        <v>199</v>
      </c>
      <c r="F16" s="39">
        <v>10</v>
      </c>
      <c r="G16" s="56">
        <v>466.10169491525426</v>
      </c>
      <c r="H16" s="38" t="s">
        <v>207</v>
      </c>
    </row>
    <row r="17" spans="1:8" s="9" customFormat="1" ht="15.75" customHeight="1">
      <c r="A17" s="11" t="s">
        <v>98</v>
      </c>
      <c r="B17" s="5">
        <v>14</v>
      </c>
      <c r="C17" s="55">
        <v>40397206</v>
      </c>
      <c r="D17" s="36">
        <v>40984</v>
      </c>
      <c r="E17" s="12" t="s">
        <v>199</v>
      </c>
      <c r="F17" s="39">
        <v>5</v>
      </c>
      <c r="G17" s="56">
        <v>466.10169491525426</v>
      </c>
      <c r="H17" s="38" t="s">
        <v>208</v>
      </c>
    </row>
    <row r="18" spans="1:8" s="9" customFormat="1" ht="15.75" customHeight="1">
      <c r="A18" s="11" t="s">
        <v>98</v>
      </c>
      <c r="B18" s="5">
        <v>15</v>
      </c>
      <c r="C18" s="55">
        <v>40420594</v>
      </c>
      <c r="D18" s="36">
        <v>40973</v>
      </c>
      <c r="E18" s="12" t="s">
        <v>199</v>
      </c>
      <c r="F18" s="39">
        <v>15</v>
      </c>
      <c r="G18" s="56">
        <v>466.10169491525426</v>
      </c>
      <c r="H18" s="38" t="s">
        <v>140</v>
      </c>
    </row>
    <row r="19" spans="1:8" s="9" customFormat="1" ht="15.75" customHeight="1">
      <c r="A19" s="11" t="s">
        <v>98</v>
      </c>
      <c r="B19" s="5">
        <v>16</v>
      </c>
      <c r="C19" s="55">
        <v>40425641</v>
      </c>
      <c r="D19" s="36">
        <v>40991</v>
      </c>
      <c r="E19" s="12" t="s">
        <v>199</v>
      </c>
      <c r="F19" s="39">
        <v>15</v>
      </c>
      <c r="G19" s="56">
        <v>466.10169491525426</v>
      </c>
      <c r="H19" s="38" t="s">
        <v>250</v>
      </c>
    </row>
    <row r="20" spans="1:8" s="9" customFormat="1" ht="15.75" customHeight="1">
      <c r="A20" s="11" t="s">
        <v>98</v>
      </c>
      <c r="B20" s="5">
        <v>17</v>
      </c>
      <c r="C20" s="55">
        <v>40471873</v>
      </c>
      <c r="D20" s="36">
        <v>40988</v>
      </c>
      <c r="E20" s="12" t="s">
        <v>199</v>
      </c>
      <c r="F20" s="54">
        <v>10</v>
      </c>
      <c r="G20" s="56">
        <v>466.10169491525426</v>
      </c>
      <c r="H20" s="38" t="s">
        <v>209</v>
      </c>
    </row>
    <row r="21" spans="1:8" s="9" customFormat="1" ht="15.75" customHeight="1">
      <c r="A21" s="11" t="s">
        <v>98</v>
      </c>
      <c r="B21" s="5">
        <v>18</v>
      </c>
      <c r="C21" s="55">
        <v>40473976</v>
      </c>
      <c r="D21" s="36">
        <v>40988</v>
      </c>
      <c r="E21" s="12" t="s">
        <v>199</v>
      </c>
      <c r="F21" s="54">
        <v>10</v>
      </c>
      <c r="G21" s="56">
        <v>466.10169491525426</v>
      </c>
      <c r="H21" s="38" t="s">
        <v>243</v>
      </c>
    </row>
    <row r="22" spans="1:8" s="9" customFormat="1" ht="15.75" customHeight="1">
      <c r="A22" s="11" t="s">
        <v>98</v>
      </c>
      <c r="B22" s="5">
        <v>19</v>
      </c>
      <c r="C22" s="55">
        <v>40478948</v>
      </c>
      <c r="D22" s="36">
        <v>40988</v>
      </c>
      <c r="E22" s="12" t="s">
        <v>199</v>
      </c>
      <c r="F22" s="54">
        <v>5</v>
      </c>
      <c r="G22" s="56">
        <v>466.10169491525426</v>
      </c>
      <c r="H22" s="38" t="s">
        <v>243</v>
      </c>
    </row>
    <row r="23" spans="1:8" s="9" customFormat="1" ht="15.75" customHeight="1">
      <c r="A23" s="11" t="s">
        <v>98</v>
      </c>
      <c r="B23" s="5">
        <v>20</v>
      </c>
      <c r="C23" s="55">
        <v>40480906</v>
      </c>
      <c r="D23" s="36">
        <v>40988</v>
      </c>
      <c r="E23" s="12" t="s">
        <v>199</v>
      </c>
      <c r="F23" s="54">
        <v>5</v>
      </c>
      <c r="G23" s="56">
        <v>466.10169491525426</v>
      </c>
      <c r="H23" s="38" t="s">
        <v>243</v>
      </c>
    </row>
    <row r="24" spans="1:8" s="9" customFormat="1" ht="15.75" customHeight="1">
      <c r="A24" s="11" t="s">
        <v>98</v>
      </c>
      <c r="B24" s="5">
        <v>21</v>
      </c>
      <c r="C24" s="55">
        <v>40480901</v>
      </c>
      <c r="D24" s="36">
        <v>40988</v>
      </c>
      <c r="E24" s="12" t="s">
        <v>199</v>
      </c>
      <c r="F24" s="54">
        <v>5</v>
      </c>
      <c r="G24" s="56">
        <v>466.10169491525426</v>
      </c>
      <c r="H24" s="38" t="s">
        <v>243</v>
      </c>
    </row>
    <row r="25" spans="1:8" s="9" customFormat="1" ht="15.75" customHeight="1">
      <c r="A25" s="11" t="s">
        <v>98</v>
      </c>
      <c r="B25" s="5">
        <v>22</v>
      </c>
      <c r="C25" s="55">
        <v>40483073</v>
      </c>
      <c r="D25" s="36">
        <v>40988</v>
      </c>
      <c r="E25" s="12" t="s">
        <v>199</v>
      </c>
      <c r="F25" s="54">
        <v>10</v>
      </c>
      <c r="G25" s="56">
        <v>466.10169491525426</v>
      </c>
      <c r="H25" s="38" t="s">
        <v>243</v>
      </c>
    </row>
    <row r="26" spans="1:8" s="9" customFormat="1" ht="15.75" customHeight="1">
      <c r="A26" s="11" t="s">
        <v>98</v>
      </c>
      <c r="B26" s="5">
        <v>23</v>
      </c>
      <c r="C26" s="55">
        <v>40485084</v>
      </c>
      <c r="D26" s="36">
        <v>40969</v>
      </c>
      <c r="E26" s="12" t="s">
        <v>199</v>
      </c>
      <c r="F26" s="54">
        <v>5</v>
      </c>
      <c r="G26" s="56">
        <v>466.10169491525426</v>
      </c>
      <c r="H26" s="38" t="s">
        <v>251</v>
      </c>
    </row>
    <row r="27" spans="1:8" s="9" customFormat="1" ht="15.75" customHeight="1">
      <c r="A27" s="11" t="s">
        <v>98</v>
      </c>
      <c r="B27" s="5">
        <v>24</v>
      </c>
      <c r="C27" s="55">
        <v>40488624</v>
      </c>
      <c r="D27" s="42">
        <v>40988</v>
      </c>
      <c r="E27" s="12" t="s">
        <v>199</v>
      </c>
      <c r="F27" s="54">
        <v>15</v>
      </c>
      <c r="G27" s="56">
        <v>466.10169491525426</v>
      </c>
      <c r="H27" s="38" t="s">
        <v>208</v>
      </c>
    </row>
    <row r="28" spans="1:8" s="9" customFormat="1" ht="15.75" customHeight="1">
      <c r="A28" s="11" t="s">
        <v>98</v>
      </c>
      <c r="B28" s="5">
        <v>25</v>
      </c>
      <c r="C28" s="55">
        <v>40488631</v>
      </c>
      <c r="D28" s="36">
        <v>40988</v>
      </c>
      <c r="E28" s="12" t="s">
        <v>199</v>
      </c>
      <c r="F28" s="54">
        <v>15</v>
      </c>
      <c r="G28" s="56">
        <v>466.10169491525426</v>
      </c>
      <c r="H28" s="38" t="s">
        <v>208</v>
      </c>
    </row>
    <row r="29" spans="1:8" s="9" customFormat="1" ht="15.75" customHeight="1">
      <c r="A29" s="11" t="s">
        <v>98</v>
      </c>
      <c r="B29" s="5">
        <v>26</v>
      </c>
      <c r="C29" s="55">
        <v>40494255</v>
      </c>
      <c r="D29" s="36">
        <v>40974</v>
      </c>
      <c r="E29" s="12" t="s">
        <v>199</v>
      </c>
      <c r="F29" s="54">
        <v>15</v>
      </c>
      <c r="G29" s="56">
        <v>466.10169491525426</v>
      </c>
      <c r="H29" s="38" t="s">
        <v>210</v>
      </c>
    </row>
    <row r="30" spans="1:8" s="9" customFormat="1" ht="15.75" customHeight="1">
      <c r="A30" s="11" t="s">
        <v>98</v>
      </c>
      <c r="B30" s="5">
        <v>27</v>
      </c>
      <c r="C30" s="55">
        <v>40494182</v>
      </c>
      <c r="D30" s="36">
        <v>40973</v>
      </c>
      <c r="E30" s="12" t="s">
        <v>199</v>
      </c>
      <c r="F30" s="54">
        <v>15</v>
      </c>
      <c r="G30" s="56">
        <v>466.10169491525426</v>
      </c>
      <c r="H30" s="38" t="s">
        <v>252</v>
      </c>
    </row>
    <row r="31" spans="1:8" s="9" customFormat="1" ht="15.75" customHeight="1">
      <c r="A31" s="11" t="s">
        <v>98</v>
      </c>
      <c r="B31" s="5">
        <v>28</v>
      </c>
      <c r="C31" s="37">
        <v>40492812</v>
      </c>
      <c r="D31" s="36">
        <v>40984</v>
      </c>
      <c r="E31" s="12" t="s">
        <v>202</v>
      </c>
      <c r="F31" s="54">
        <v>231.85</v>
      </c>
      <c r="G31" s="58">
        <v>332906.4576271187</v>
      </c>
      <c r="H31" s="38" t="s">
        <v>211</v>
      </c>
    </row>
    <row r="32" spans="1:8" s="9" customFormat="1" ht="15.75" customHeight="1">
      <c r="A32" s="11" t="s">
        <v>98</v>
      </c>
      <c r="B32" s="5">
        <v>29</v>
      </c>
      <c r="C32" s="37">
        <v>40495063</v>
      </c>
      <c r="D32" s="36">
        <v>40988</v>
      </c>
      <c r="E32" s="12" t="s">
        <v>199</v>
      </c>
      <c r="F32" s="54">
        <v>90</v>
      </c>
      <c r="G32" s="58">
        <v>289018.7966101695</v>
      </c>
      <c r="H32" s="38" t="s">
        <v>212</v>
      </c>
    </row>
    <row r="33" spans="1:8" s="9" customFormat="1" ht="15.75" customHeight="1">
      <c r="A33" s="11" t="s">
        <v>98</v>
      </c>
      <c r="B33" s="5">
        <v>30</v>
      </c>
      <c r="C33" s="59">
        <v>40513132</v>
      </c>
      <c r="D33" s="36">
        <v>40988</v>
      </c>
      <c r="E33" s="12" t="s">
        <v>199</v>
      </c>
      <c r="F33" s="54">
        <v>5</v>
      </c>
      <c r="G33" s="56">
        <v>466.10169491525426</v>
      </c>
      <c r="H33" s="38" t="s">
        <v>209</v>
      </c>
    </row>
    <row r="34" spans="1:8" s="9" customFormat="1" ht="15.75" customHeight="1">
      <c r="A34" s="11" t="s">
        <v>98</v>
      </c>
      <c r="B34" s="5">
        <v>31</v>
      </c>
      <c r="C34" s="55">
        <v>40500237</v>
      </c>
      <c r="D34" s="36">
        <v>40988</v>
      </c>
      <c r="E34" s="12" t="s">
        <v>199</v>
      </c>
      <c r="F34" s="54">
        <v>15</v>
      </c>
      <c r="G34" s="56">
        <v>466.10169491525426</v>
      </c>
      <c r="H34" s="38" t="s">
        <v>208</v>
      </c>
    </row>
    <row r="35" spans="1:8" s="9" customFormat="1" ht="15.75" customHeight="1">
      <c r="A35" s="11" t="s">
        <v>98</v>
      </c>
      <c r="B35" s="5">
        <v>32</v>
      </c>
      <c r="C35" s="37">
        <v>40501262</v>
      </c>
      <c r="D35" s="36">
        <v>40974</v>
      </c>
      <c r="E35" s="12" t="s">
        <v>199</v>
      </c>
      <c r="F35" s="54">
        <v>15</v>
      </c>
      <c r="G35" s="58">
        <v>466.10169491525426</v>
      </c>
      <c r="H35" s="38" t="s">
        <v>213</v>
      </c>
    </row>
    <row r="36" spans="1:8" s="9" customFormat="1" ht="15.75" customHeight="1">
      <c r="A36" s="11" t="s">
        <v>98</v>
      </c>
      <c r="B36" s="5">
        <v>33</v>
      </c>
      <c r="C36" s="37">
        <v>40501251</v>
      </c>
      <c r="D36" s="36">
        <v>40974</v>
      </c>
      <c r="E36" s="12" t="s">
        <v>199</v>
      </c>
      <c r="F36" s="54">
        <v>15</v>
      </c>
      <c r="G36" s="58">
        <v>466.10169491525426</v>
      </c>
      <c r="H36" s="38" t="s">
        <v>204</v>
      </c>
    </row>
    <row r="37" spans="1:8" s="9" customFormat="1" ht="15.75" customHeight="1">
      <c r="A37" s="11" t="s">
        <v>98</v>
      </c>
      <c r="B37" s="5">
        <v>34</v>
      </c>
      <c r="C37" s="55">
        <v>40501612</v>
      </c>
      <c r="D37" s="36">
        <v>40991</v>
      </c>
      <c r="E37" s="12" t="s">
        <v>199</v>
      </c>
      <c r="F37" s="54">
        <v>15</v>
      </c>
      <c r="G37" s="56">
        <v>466.10169491525426</v>
      </c>
      <c r="H37" s="38" t="s">
        <v>208</v>
      </c>
    </row>
    <row r="38" spans="1:8" s="9" customFormat="1" ht="15.75" customHeight="1">
      <c r="A38" s="11" t="s">
        <v>98</v>
      </c>
      <c r="B38" s="5">
        <v>35</v>
      </c>
      <c r="C38" s="37">
        <v>40492911</v>
      </c>
      <c r="D38" s="36">
        <v>40981</v>
      </c>
      <c r="E38" s="12" t="s">
        <v>202</v>
      </c>
      <c r="F38" s="54">
        <v>160</v>
      </c>
      <c r="G38" s="58">
        <v>18644.067796610172</v>
      </c>
      <c r="H38" s="38" t="s">
        <v>209</v>
      </c>
    </row>
    <row r="39" spans="1:8" s="9" customFormat="1" ht="15.75" customHeight="1">
      <c r="A39" s="11" t="s">
        <v>98</v>
      </c>
      <c r="B39" s="5">
        <v>36</v>
      </c>
      <c r="C39" s="55">
        <v>40502575</v>
      </c>
      <c r="D39" s="36">
        <v>40991</v>
      </c>
      <c r="E39" s="12" t="s">
        <v>199</v>
      </c>
      <c r="F39" s="54">
        <v>15</v>
      </c>
      <c r="G39" s="56">
        <v>466.10169491525426</v>
      </c>
      <c r="H39" s="38" t="s">
        <v>208</v>
      </c>
    </row>
    <row r="40" spans="1:8" s="9" customFormat="1" ht="15.75" customHeight="1">
      <c r="A40" s="11" t="s">
        <v>98</v>
      </c>
      <c r="B40" s="5">
        <v>37</v>
      </c>
      <c r="C40" s="55">
        <v>40502580</v>
      </c>
      <c r="D40" s="36">
        <v>40991</v>
      </c>
      <c r="E40" s="12" t="s">
        <v>199</v>
      </c>
      <c r="F40" s="54">
        <v>15</v>
      </c>
      <c r="G40" s="56">
        <v>466.10169491525426</v>
      </c>
      <c r="H40" s="38" t="s">
        <v>208</v>
      </c>
    </row>
    <row r="41" spans="1:8" s="9" customFormat="1" ht="15.75" customHeight="1">
      <c r="A41" s="11" t="s">
        <v>98</v>
      </c>
      <c r="B41" s="5">
        <v>38</v>
      </c>
      <c r="C41" s="55">
        <v>40503806</v>
      </c>
      <c r="D41" s="36">
        <v>40975</v>
      </c>
      <c r="E41" s="12" t="s">
        <v>199</v>
      </c>
      <c r="F41" s="54">
        <v>7</v>
      </c>
      <c r="G41" s="56">
        <v>466.10169491525426</v>
      </c>
      <c r="H41" s="38" t="s">
        <v>253</v>
      </c>
    </row>
    <row r="42" spans="1:8" s="9" customFormat="1" ht="15.75" customHeight="1">
      <c r="A42" s="11" t="s">
        <v>98</v>
      </c>
      <c r="B42" s="5">
        <v>39</v>
      </c>
      <c r="C42" s="55">
        <v>40505177</v>
      </c>
      <c r="D42" s="36">
        <v>40969</v>
      </c>
      <c r="E42" s="12" t="s">
        <v>199</v>
      </c>
      <c r="F42" s="54">
        <v>5</v>
      </c>
      <c r="G42" s="56">
        <v>466.10169491525426</v>
      </c>
      <c r="H42" s="38" t="s">
        <v>214</v>
      </c>
    </row>
    <row r="43" spans="1:8" s="9" customFormat="1" ht="15.75" customHeight="1">
      <c r="A43" s="11" t="s">
        <v>98</v>
      </c>
      <c r="B43" s="5">
        <v>40</v>
      </c>
      <c r="C43" s="55">
        <v>40505191</v>
      </c>
      <c r="D43" s="36">
        <v>40969</v>
      </c>
      <c r="E43" s="12" t="s">
        <v>199</v>
      </c>
      <c r="F43" s="54">
        <v>6</v>
      </c>
      <c r="G43" s="56">
        <v>466.10169491525426</v>
      </c>
      <c r="H43" s="38" t="s">
        <v>253</v>
      </c>
    </row>
    <row r="44" spans="1:8" s="9" customFormat="1" ht="15.75" customHeight="1">
      <c r="A44" s="11" t="s">
        <v>98</v>
      </c>
      <c r="B44" s="5">
        <v>41</v>
      </c>
      <c r="C44" s="55">
        <v>40507313</v>
      </c>
      <c r="D44" s="36">
        <v>40979</v>
      </c>
      <c r="E44" s="12" t="s">
        <v>199</v>
      </c>
      <c r="F44" s="54">
        <v>3</v>
      </c>
      <c r="G44" s="56">
        <v>466.10169491525426</v>
      </c>
      <c r="H44" s="38" t="s">
        <v>254</v>
      </c>
    </row>
    <row r="45" spans="1:8" s="9" customFormat="1" ht="15.75" customHeight="1">
      <c r="A45" s="11" t="s">
        <v>98</v>
      </c>
      <c r="B45" s="5">
        <v>42</v>
      </c>
      <c r="C45" s="55">
        <v>40506079</v>
      </c>
      <c r="D45" s="36">
        <v>40969</v>
      </c>
      <c r="E45" s="12" t="s">
        <v>199</v>
      </c>
      <c r="F45" s="54">
        <v>14</v>
      </c>
      <c r="G45" s="56">
        <v>466.10169491525426</v>
      </c>
      <c r="H45" s="38" t="s">
        <v>215</v>
      </c>
    </row>
    <row r="46" spans="1:8" s="9" customFormat="1" ht="15.75" customHeight="1">
      <c r="A46" s="11" t="s">
        <v>98</v>
      </c>
      <c r="B46" s="5">
        <v>43</v>
      </c>
      <c r="C46" s="55">
        <v>40507592</v>
      </c>
      <c r="D46" s="36">
        <v>40970</v>
      </c>
      <c r="E46" s="12" t="s">
        <v>199</v>
      </c>
      <c r="F46" s="39">
        <v>15</v>
      </c>
      <c r="G46" s="56">
        <v>466.10169491525426</v>
      </c>
      <c r="H46" s="38" t="s">
        <v>216</v>
      </c>
    </row>
    <row r="47" spans="1:8" s="9" customFormat="1" ht="15.75" customHeight="1">
      <c r="A47" s="11" t="s">
        <v>98</v>
      </c>
      <c r="B47" s="5">
        <v>44</v>
      </c>
      <c r="C47" s="55">
        <v>40507594</v>
      </c>
      <c r="D47" s="36">
        <v>40970</v>
      </c>
      <c r="E47" s="12" t="s">
        <v>199</v>
      </c>
      <c r="F47" s="39">
        <v>8</v>
      </c>
      <c r="G47" s="56">
        <v>466.10169491525426</v>
      </c>
      <c r="H47" s="38" t="s">
        <v>144</v>
      </c>
    </row>
    <row r="48" spans="1:8" s="9" customFormat="1" ht="15.75" customHeight="1">
      <c r="A48" s="11" t="s">
        <v>98</v>
      </c>
      <c r="B48" s="5">
        <v>45</v>
      </c>
      <c r="C48" s="55">
        <v>40507588</v>
      </c>
      <c r="D48" s="36">
        <v>40970</v>
      </c>
      <c r="E48" s="12" t="s">
        <v>199</v>
      </c>
      <c r="F48" s="39">
        <v>15</v>
      </c>
      <c r="G48" s="56">
        <v>466.10169491525426</v>
      </c>
      <c r="H48" s="38" t="s">
        <v>217</v>
      </c>
    </row>
    <row r="49" spans="1:8" s="9" customFormat="1" ht="15.75" customHeight="1">
      <c r="A49" s="11" t="s">
        <v>98</v>
      </c>
      <c r="B49" s="5">
        <v>46</v>
      </c>
      <c r="C49" s="55">
        <v>40507598</v>
      </c>
      <c r="D49" s="36">
        <v>40996</v>
      </c>
      <c r="E49" s="12" t="s">
        <v>199</v>
      </c>
      <c r="F49" s="39">
        <v>10</v>
      </c>
      <c r="G49" s="56">
        <v>466.10169491525426</v>
      </c>
      <c r="H49" s="38" t="s">
        <v>252</v>
      </c>
    </row>
    <row r="50" spans="1:8" s="9" customFormat="1" ht="15.75" customHeight="1">
      <c r="A50" s="11" t="s">
        <v>98</v>
      </c>
      <c r="B50" s="5">
        <v>47</v>
      </c>
      <c r="C50" s="55">
        <v>40507587</v>
      </c>
      <c r="D50" s="36">
        <v>40969</v>
      </c>
      <c r="E50" s="12" t="s">
        <v>199</v>
      </c>
      <c r="F50" s="39">
        <v>15</v>
      </c>
      <c r="G50" s="56">
        <v>466.10169491525426</v>
      </c>
      <c r="H50" s="38" t="s">
        <v>255</v>
      </c>
    </row>
    <row r="51" spans="1:8" s="9" customFormat="1" ht="15.75" customHeight="1">
      <c r="A51" s="11" t="s">
        <v>98</v>
      </c>
      <c r="B51" s="5">
        <v>48</v>
      </c>
      <c r="C51" s="55">
        <v>40508847</v>
      </c>
      <c r="D51" s="36">
        <v>40983</v>
      </c>
      <c r="E51" s="12" t="s">
        <v>199</v>
      </c>
      <c r="F51" s="39">
        <v>15</v>
      </c>
      <c r="G51" s="56">
        <v>466.10169491525426</v>
      </c>
      <c r="H51" s="38" t="s">
        <v>218</v>
      </c>
    </row>
    <row r="52" spans="1:8" s="9" customFormat="1" ht="15.75" customHeight="1">
      <c r="A52" s="11" t="s">
        <v>98</v>
      </c>
      <c r="B52" s="5">
        <v>49</v>
      </c>
      <c r="C52" s="55">
        <v>40508857</v>
      </c>
      <c r="D52" s="36">
        <v>40991</v>
      </c>
      <c r="E52" s="12" t="s">
        <v>199</v>
      </c>
      <c r="F52" s="39">
        <v>6</v>
      </c>
      <c r="G52" s="56">
        <v>466.10169491525426</v>
      </c>
      <c r="H52" s="38" t="s">
        <v>253</v>
      </c>
    </row>
    <row r="53" spans="1:8" s="9" customFormat="1" ht="15.75" customHeight="1">
      <c r="A53" s="11" t="s">
        <v>98</v>
      </c>
      <c r="B53" s="5">
        <v>50</v>
      </c>
      <c r="C53" s="55">
        <v>40510785</v>
      </c>
      <c r="D53" s="36">
        <v>40970</v>
      </c>
      <c r="E53" s="12" t="s">
        <v>199</v>
      </c>
      <c r="F53" s="39">
        <v>14</v>
      </c>
      <c r="G53" s="56">
        <v>466.10169491525426</v>
      </c>
      <c r="H53" s="38" t="s">
        <v>215</v>
      </c>
    </row>
    <row r="54" spans="1:8" s="9" customFormat="1" ht="15.75" customHeight="1">
      <c r="A54" s="11" t="s">
        <v>98</v>
      </c>
      <c r="B54" s="5">
        <v>51</v>
      </c>
      <c r="C54" s="55">
        <v>40510804</v>
      </c>
      <c r="D54" s="36">
        <v>40980</v>
      </c>
      <c r="E54" s="12" t="s">
        <v>199</v>
      </c>
      <c r="F54" s="39">
        <v>10</v>
      </c>
      <c r="G54" s="56">
        <v>466.10169491525426</v>
      </c>
      <c r="H54" s="38" t="s">
        <v>219</v>
      </c>
    </row>
    <row r="55" spans="1:8" s="9" customFormat="1" ht="15.75" customHeight="1">
      <c r="A55" s="11" t="s">
        <v>98</v>
      </c>
      <c r="B55" s="5">
        <v>52</v>
      </c>
      <c r="C55" s="37">
        <v>40510861</v>
      </c>
      <c r="D55" s="36">
        <v>40973</v>
      </c>
      <c r="E55" s="12" t="s">
        <v>199</v>
      </c>
      <c r="F55" s="39">
        <v>4</v>
      </c>
      <c r="G55" s="58">
        <v>466.10169491525426</v>
      </c>
      <c r="H55" s="38" t="s">
        <v>256</v>
      </c>
    </row>
    <row r="56" spans="1:8" s="9" customFormat="1" ht="15.75" customHeight="1">
      <c r="A56" s="11" t="s">
        <v>98</v>
      </c>
      <c r="B56" s="5">
        <v>53</v>
      </c>
      <c r="C56" s="55">
        <v>40510884</v>
      </c>
      <c r="D56" s="36">
        <v>40975</v>
      </c>
      <c r="E56" s="12" t="s">
        <v>199</v>
      </c>
      <c r="F56" s="39">
        <v>15</v>
      </c>
      <c r="G56" s="56">
        <v>466.10169491525426</v>
      </c>
      <c r="H56" s="38" t="s">
        <v>243</v>
      </c>
    </row>
    <row r="57" spans="1:8" s="9" customFormat="1" ht="15.75" customHeight="1">
      <c r="A57" s="11" t="s">
        <v>98</v>
      </c>
      <c r="B57" s="5">
        <v>54</v>
      </c>
      <c r="C57" s="55">
        <v>40510904</v>
      </c>
      <c r="D57" s="36">
        <v>40996</v>
      </c>
      <c r="E57" s="12" t="s">
        <v>199</v>
      </c>
      <c r="F57" s="39">
        <v>15</v>
      </c>
      <c r="G57" s="56">
        <v>466.10169491525426</v>
      </c>
      <c r="H57" s="38" t="s">
        <v>273</v>
      </c>
    </row>
    <row r="58" spans="1:8" s="9" customFormat="1" ht="15.75" customHeight="1">
      <c r="A58" s="11" t="s">
        <v>98</v>
      </c>
      <c r="B58" s="5">
        <v>55</v>
      </c>
      <c r="C58" s="55">
        <v>40512795</v>
      </c>
      <c r="D58" s="36">
        <v>40969</v>
      </c>
      <c r="E58" s="12" t="s">
        <v>199</v>
      </c>
      <c r="F58" s="39">
        <v>15</v>
      </c>
      <c r="G58" s="56">
        <v>466.10169491525426</v>
      </c>
      <c r="H58" s="38" t="s">
        <v>220</v>
      </c>
    </row>
    <row r="59" spans="1:8" s="9" customFormat="1" ht="15.75" customHeight="1">
      <c r="A59" s="11" t="s">
        <v>98</v>
      </c>
      <c r="B59" s="5">
        <v>56</v>
      </c>
      <c r="C59" s="55">
        <v>40512885</v>
      </c>
      <c r="D59" s="36">
        <v>40969</v>
      </c>
      <c r="E59" s="12" t="s">
        <v>199</v>
      </c>
      <c r="F59" s="39">
        <v>15</v>
      </c>
      <c r="G59" s="56">
        <v>466.10169491525426</v>
      </c>
      <c r="H59" s="38" t="s">
        <v>243</v>
      </c>
    </row>
    <row r="60" spans="1:8" s="9" customFormat="1" ht="15.75" customHeight="1">
      <c r="A60" s="11" t="s">
        <v>98</v>
      </c>
      <c r="B60" s="5">
        <v>57</v>
      </c>
      <c r="C60" s="37">
        <v>40512889</v>
      </c>
      <c r="D60" s="36">
        <v>40990</v>
      </c>
      <c r="E60" s="12" t="s">
        <v>199</v>
      </c>
      <c r="F60" s="39">
        <v>14.5</v>
      </c>
      <c r="G60" s="56">
        <v>466.101694915254</v>
      </c>
      <c r="H60" s="38" t="s">
        <v>273</v>
      </c>
    </row>
    <row r="61" spans="1:8" s="9" customFormat="1" ht="15.75" customHeight="1">
      <c r="A61" s="11" t="s">
        <v>98</v>
      </c>
      <c r="B61" s="5">
        <v>58</v>
      </c>
      <c r="C61" s="55">
        <v>40512803</v>
      </c>
      <c r="D61" s="36">
        <v>40992</v>
      </c>
      <c r="E61" s="12" t="s">
        <v>199</v>
      </c>
      <c r="F61" s="39">
        <v>5</v>
      </c>
      <c r="G61" s="56">
        <v>466.10169491525426</v>
      </c>
      <c r="H61" s="38" t="s">
        <v>257</v>
      </c>
    </row>
    <row r="62" spans="1:8" s="9" customFormat="1" ht="15.75" customHeight="1">
      <c r="A62" s="11" t="s">
        <v>98</v>
      </c>
      <c r="B62" s="5">
        <v>59</v>
      </c>
      <c r="C62" s="55">
        <v>40512895</v>
      </c>
      <c r="D62" s="36">
        <v>40979</v>
      </c>
      <c r="E62" s="12" t="s">
        <v>199</v>
      </c>
      <c r="F62" s="39">
        <v>10</v>
      </c>
      <c r="G62" s="56">
        <v>466.10169491525426</v>
      </c>
      <c r="H62" s="38" t="s">
        <v>273</v>
      </c>
    </row>
    <row r="63" spans="1:8" s="9" customFormat="1" ht="15.75" customHeight="1">
      <c r="A63" s="11" t="s">
        <v>98</v>
      </c>
      <c r="B63" s="5">
        <v>60</v>
      </c>
      <c r="C63" s="55">
        <v>40514014</v>
      </c>
      <c r="D63" s="36">
        <v>40973</v>
      </c>
      <c r="E63" s="12" t="s">
        <v>199</v>
      </c>
      <c r="F63" s="39">
        <v>15</v>
      </c>
      <c r="G63" s="56">
        <v>466.10169491525426</v>
      </c>
      <c r="H63" s="38" t="s">
        <v>258</v>
      </c>
    </row>
    <row r="64" spans="1:8" s="9" customFormat="1" ht="15.75" customHeight="1">
      <c r="A64" s="11" t="s">
        <v>98</v>
      </c>
      <c r="B64" s="5">
        <v>61</v>
      </c>
      <c r="C64" s="55">
        <v>40514018</v>
      </c>
      <c r="D64" s="36">
        <v>40980</v>
      </c>
      <c r="E64" s="12" t="s">
        <v>199</v>
      </c>
      <c r="F64" s="39">
        <v>4</v>
      </c>
      <c r="G64" s="56">
        <v>466.10169491525426</v>
      </c>
      <c r="H64" s="38" t="s">
        <v>221</v>
      </c>
    </row>
    <row r="65" spans="1:8" s="9" customFormat="1" ht="15.75" customHeight="1">
      <c r="A65" s="11" t="s">
        <v>98</v>
      </c>
      <c r="B65" s="5">
        <v>62</v>
      </c>
      <c r="C65" s="55">
        <v>40514036</v>
      </c>
      <c r="D65" s="36">
        <v>40974</v>
      </c>
      <c r="E65" s="12" t="s">
        <v>199</v>
      </c>
      <c r="F65" s="39">
        <v>7</v>
      </c>
      <c r="G65" s="56">
        <v>466.10169491525426</v>
      </c>
      <c r="H65" s="38" t="s">
        <v>259</v>
      </c>
    </row>
    <row r="66" spans="1:8" s="9" customFormat="1" ht="15.75" customHeight="1">
      <c r="A66" s="11" t="s">
        <v>98</v>
      </c>
      <c r="B66" s="5">
        <v>63</v>
      </c>
      <c r="C66" s="55">
        <v>40514030</v>
      </c>
      <c r="D66" s="36">
        <v>40974</v>
      </c>
      <c r="E66" s="12" t="s">
        <v>199</v>
      </c>
      <c r="F66" s="39">
        <v>15</v>
      </c>
      <c r="G66" s="56">
        <v>466.10169491525426</v>
      </c>
      <c r="H66" s="38" t="s">
        <v>222</v>
      </c>
    </row>
    <row r="67" spans="1:8" s="9" customFormat="1" ht="15.75" customHeight="1">
      <c r="A67" s="11" t="s">
        <v>98</v>
      </c>
      <c r="B67" s="5">
        <v>64</v>
      </c>
      <c r="C67" s="55">
        <v>40514021</v>
      </c>
      <c r="D67" s="36">
        <v>40974</v>
      </c>
      <c r="E67" s="12" t="s">
        <v>199</v>
      </c>
      <c r="F67" s="39">
        <v>15</v>
      </c>
      <c r="G67" s="56">
        <v>466.10169491525426</v>
      </c>
      <c r="H67" s="38" t="s">
        <v>222</v>
      </c>
    </row>
    <row r="68" spans="1:8" s="9" customFormat="1" ht="15.75" customHeight="1">
      <c r="A68" s="11" t="s">
        <v>98</v>
      </c>
      <c r="B68" s="5">
        <v>65</v>
      </c>
      <c r="C68" s="55">
        <v>40514095</v>
      </c>
      <c r="D68" s="36">
        <v>40979</v>
      </c>
      <c r="E68" s="12" t="s">
        <v>199</v>
      </c>
      <c r="F68" s="39">
        <v>15</v>
      </c>
      <c r="G68" s="56">
        <v>466.10169491525426</v>
      </c>
      <c r="H68" s="38" t="s">
        <v>244</v>
      </c>
    </row>
    <row r="69" spans="1:8" s="9" customFormat="1" ht="15.75" customHeight="1">
      <c r="A69" s="11" t="s">
        <v>98</v>
      </c>
      <c r="B69" s="5">
        <v>66</v>
      </c>
      <c r="C69" s="55">
        <v>40515028</v>
      </c>
      <c r="D69" s="36">
        <v>40987</v>
      </c>
      <c r="E69" s="12" t="s">
        <v>199</v>
      </c>
      <c r="F69" s="39">
        <v>3</v>
      </c>
      <c r="G69" s="56">
        <v>466.10169491525426</v>
      </c>
      <c r="H69" s="38" t="s">
        <v>273</v>
      </c>
    </row>
    <row r="70" spans="1:8" s="9" customFormat="1" ht="15.75" customHeight="1">
      <c r="A70" s="11" t="s">
        <v>98</v>
      </c>
      <c r="B70" s="5">
        <v>67</v>
      </c>
      <c r="C70" s="55">
        <v>40515022</v>
      </c>
      <c r="D70" s="36">
        <v>40974</v>
      </c>
      <c r="E70" s="12" t="s">
        <v>199</v>
      </c>
      <c r="F70" s="39">
        <v>15</v>
      </c>
      <c r="G70" s="56">
        <v>466.10169491525426</v>
      </c>
      <c r="H70" s="38" t="s">
        <v>223</v>
      </c>
    </row>
    <row r="71" spans="1:8" s="9" customFormat="1" ht="15.75" customHeight="1">
      <c r="A71" s="11" t="s">
        <v>98</v>
      </c>
      <c r="B71" s="5">
        <v>68</v>
      </c>
      <c r="C71" s="55">
        <v>40515037</v>
      </c>
      <c r="D71" s="36">
        <v>40979</v>
      </c>
      <c r="E71" s="12" t="s">
        <v>199</v>
      </c>
      <c r="F71" s="39">
        <v>10</v>
      </c>
      <c r="G71" s="56">
        <v>466.10169491525426</v>
      </c>
      <c r="H71" s="38" t="s">
        <v>252</v>
      </c>
    </row>
    <row r="72" spans="1:8" s="9" customFormat="1" ht="15.75" customHeight="1">
      <c r="A72" s="11" t="s">
        <v>98</v>
      </c>
      <c r="B72" s="5">
        <v>69</v>
      </c>
      <c r="C72" s="55">
        <v>40516181</v>
      </c>
      <c r="D72" s="36">
        <v>40994</v>
      </c>
      <c r="E72" s="12" t="s">
        <v>199</v>
      </c>
      <c r="F72" s="39">
        <v>14</v>
      </c>
      <c r="G72" s="56">
        <v>466.10169491525426</v>
      </c>
      <c r="H72" s="38" t="s">
        <v>224</v>
      </c>
    </row>
    <row r="73" spans="1:8" s="9" customFormat="1" ht="15.75" customHeight="1">
      <c r="A73" s="11" t="s">
        <v>98</v>
      </c>
      <c r="B73" s="5">
        <v>70</v>
      </c>
      <c r="C73" s="55">
        <v>40516223</v>
      </c>
      <c r="D73" s="36">
        <v>40989</v>
      </c>
      <c r="E73" s="12" t="s">
        <v>199</v>
      </c>
      <c r="F73" s="39">
        <v>15</v>
      </c>
      <c r="G73" s="56">
        <v>466.10169491525426</v>
      </c>
      <c r="H73" s="38" t="s">
        <v>260</v>
      </c>
    </row>
    <row r="74" spans="1:8" s="9" customFormat="1" ht="15.75" customHeight="1">
      <c r="A74" s="11" t="s">
        <v>98</v>
      </c>
      <c r="B74" s="5">
        <v>71</v>
      </c>
      <c r="C74" s="55">
        <v>40516213</v>
      </c>
      <c r="D74" s="36">
        <v>40980</v>
      </c>
      <c r="E74" s="12" t="s">
        <v>199</v>
      </c>
      <c r="F74" s="39">
        <v>15</v>
      </c>
      <c r="G74" s="56">
        <v>466.10169491525426</v>
      </c>
      <c r="H74" s="38" t="s">
        <v>243</v>
      </c>
    </row>
    <row r="75" spans="1:8" s="9" customFormat="1" ht="15.75" customHeight="1">
      <c r="A75" s="11" t="s">
        <v>98</v>
      </c>
      <c r="B75" s="5">
        <v>72</v>
      </c>
      <c r="C75" s="55">
        <v>40516220</v>
      </c>
      <c r="D75" s="36">
        <v>40994</v>
      </c>
      <c r="E75" s="12" t="s">
        <v>199</v>
      </c>
      <c r="F75" s="39">
        <v>14</v>
      </c>
      <c r="G75" s="56">
        <v>466.10169491525426</v>
      </c>
      <c r="H75" s="38" t="s">
        <v>215</v>
      </c>
    </row>
    <row r="76" spans="1:8" s="9" customFormat="1" ht="15.75" customHeight="1">
      <c r="A76" s="11" t="s">
        <v>98</v>
      </c>
      <c r="B76" s="5">
        <v>73</v>
      </c>
      <c r="C76" s="55">
        <v>40516232</v>
      </c>
      <c r="D76" s="36">
        <v>40989</v>
      </c>
      <c r="E76" s="12" t="s">
        <v>199</v>
      </c>
      <c r="F76" s="39">
        <v>15</v>
      </c>
      <c r="G76" s="56">
        <v>466.10169491525426</v>
      </c>
      <c r="H76" s="38" t="s">
        <v>273</v>
      </c>
    </row>
    <row r="77" spans="1:8" s="9" customFormat="1" ht="15.75" customHeight="1">
      <c r="A77" s="11" t="s">
        <v>98</v>
      </c>
      <c r="B77" s="5">
        <v>74</v>
      </c>
      <c r="C77" s="55">
        <v>40516198</v>
      </c>
      <c r="D77" s="36">
        <v>40981</v>
      </c>
      <c r="E77" s="12" t="s">
        <v>199</v>
      </c>
      <c r="F77" s="39">
        <v>15</v>
      </c>
      <c r="G77" s="56">
        <v>466.10169491525426</v>
      </c>
      <c r="H77" s="38" t="s">
        <v>209</v>
      </c>
    </row>
    <row r="78" spans="1:8" s="9" customFormat="1" ht="15.75" customHeight="1">
      <c r="A78" s="11" t="s">
        <v>98</v>
      </c>
      <c r="B78" s="5">
        <v>75</v>
      </c>
      <c r="C78" s="37">
        <v>40516228</v>
      </c>
      <c r="D78" s="36">
        <v>40980</v>
      </c>
      <c r="E78" s="12" t="s">
        <v>199</v>
      </c>
      <c r="F78" s="39">
        <v>15</v>
      </c>
      <c r="G78" s="58">
        <v>466.10169491525426</v>
      </c>
      <c r="H78" s="38" t="s">
        <v>225</v>
      </c>
    </row>
    <row r="79" spans="1:8" s="9" customFormat="1" ht="15.75" customHeight="1">
      <c r="A79" s="11" t="s">
        <v>98</v>
      </c>
      <c r="B79" s="5">
        <v>76</v>
      </c>
      <c r="C79" s="55">
        <v>40516186</v>
      </c>
      <c r="D79" s="36">
        <v>40995</v>
      </c>
      <c r="E79" s="12" t="s">
        <v>199</v>
      </c>
      <c r="F79" s="39">
        <v>10</v>
      </c>
      <c r="G79" s="56">
        <v>466.10169491525426</v>
      </c>
      <c r="H79" s="38" t="s">
        <v>259</v>
      </c>
    </row>
    <row r="80" spans="1:8" s="9" customFormat="1" ht="15.75" customHeight="1">
      <c r="A80" s="11" t="s">
        <v>98</v>
      </c>
      <c r="B80" s="5">
        <v>77</v>
      </c>
      <c r="C80" s="55">
        <v>40516237</v>
      </c>
      <c r="D80" s="36">
        <v>40987</v>
      </c>
      <c r="E80" s="12" t="s">
        <v>199</v>
      </c>
      <c r="F80" s="39">
        <v>15</v>
      </c>
      <c r="G80" s="56">
        <v>466.10169491525426</v>
      </c>
      <c r="H80" s="38" t="s">
        <v>273</v>
      </c>
    </row>
    <row r="81" spans="1:8" s="9" customFormat="1" ht="15.75" customHeight="1">
      <c r="A81" s="11" t="s">
        <v>98</v>
      </c>
      <c r="B81" s="5">
        <v>78</v>
      </c>
      <c r="C81" s="55">
        <v>40516242</v>
      </c>
      <c r="D81" s="36">
        <v>40987</v>
      </c>
      <c r="E81" s="12" t="s">
        <v>199</v>
      </c>
      <c r="F81" s="39">
        <v>15</v>
      </c>
      <c r="G81" s="56">
        <v>466.10169491525426</v>
      </c>
      <c r="H81" s="38" t="s">
        <v>226</v>
      </c>
    </row>
    <row r="82" spans="1:8" s="9" customFormat="1" ht="15.75" customHeight="1">
      <c r="A82" s="11" t="s">
        <v>98</v>
      </c>
      <c r="B82" s="5">
        <v>80</v>
      </c>
      <c r="C82" s="55">
        <v>40516257</v>
      </c>
      <c r="D82" s="36">
        <v>40990</v>
      </c>
      <c r="E82" s="12" t="s">
        <v>199</v>
      </c>
      <c r="F82" s="39">
        <v>10</v>
      </c>
      <c r="G82" s="56">
        <v>466.10169491525426</v>
      </c>
      <c r="H82" s="38" t="s">
        <v>247</v>
      </c>
    </row>
    <row r="83" spans="1:8" s="9" customFormat="1" ht="15.75" customHeight="1">
      <c r="A83" s="11" t="s">
        <v>98</v>
      </c>
      <c r="B83" s="5">
        <v>81</v>
      </c>
      <c r="C83" s="37">
        <v>40516276</v>
      </c>
      <c r="D83" s="36">
        <v>40987</v>
      </c>
      <c r="E83" s="12" t="s">
        <v>199</v>
      </c>
      <c r="F83" s="39">
        <v>0.25</v>
      </c>
      <c r="G83" s="58">
        <v>466.10169491525426</v>
      </c>
      <c r="H83" s="38" t="s">
        <v>227</v>
      </c>
    </row>
    <row r="84" spans="1:8" s="9" customFormat="1" ht="15.75" customHeight="1">
      <c r="A84" s="11" t="s">
        <v>98</v>
      </c>
      <c r="B84" s="5">
        <v>82</v>
      </c>
      <c r="C84" s="37">
        <v>40516279</v>
      </c>
      <c r="D84" s="36">
        <v>40987</v>
      </c>
      <c r="E84" s="12" t="s">
        <v>199</v>
      </c>
      <c r="F84" s="39">
        <v>0.25</v>
      </c>
      <c r="G84" s="58">
        <v>466.10169491525426</v>
      </c>
      <c r="H84" s="38" t="s">
        <v>227</v>
      </c>
    </row>
    <row r="85" spans="1:8" s="9" customFormat="1" ht="15.75" customHeight="1">
      <c r="A85" s="11" t="s">
        <v>98</v>
      </c>
      <c r="B85" s="5">
        <v>83</v>
      </c>
      <c r="C85" s="37">
        <v>40516271</v>
      </c>
      <c r="D85" s="36">
        <v>40987</v>
      </c>
      <c r="E85" s="12" t="s">
        <v>199</v>
      </c>
      <c r="F85" s="39">
        <v>0.25</v>
      </c>
      <c r="G85" s="58">
        <v>466.10169491525426</v>
      </c>
      <c r="H85" s="38" t="s">
        <v>227</v>
      </c>
    </row>
    <row r="86" spans="1:8" s="9" customFormat="1" ht="15.75" customHeight="1">
      <c r="A86" s="11" t="s">
        <v>98</v>
      </c>
      <c r="B86" s="5">
        <v>84</v>
      </c>
      <c r="C86" s="37">
        <v>40516274</v>
      </c>
      <c r="D86" s="36">
        <v>40987</v>
      </c>
      <c r="E86" s="12" t="s">
        <v>199</v>
      </c>
      <c r="F86" s="39">
        <v>0.25</v>
      </c>
      <c r="G86" s="58">
        <v>466.10169491525426</v>
      </c>
      <c r="H86" s="38" t="s">
        <v>227</v>
      </c>
    </row>
    <row r="87" spans="1:8" s="9" customFormat="1" ht="15.75" customHeight="1">
      <c r="A87" s="11" t="s">
        <v>98</v>
      </c>
      <c r="B87" s="5">
        <v>85</v>
      </c>
      <c r="C87" s="55">
        <v>40516266</v>
      </c>
      <c r="D87" s="36">
        <v>40980</v>
      </c>
      <c r="E87" s="12" t="s">
        <v>199</v>
      </c>
      <c r="F87" s="39">
        <v>15</v>
      </c>
      <c r="G87" s="56">
        <v>466.10169491525426</v>
      </c>
      <c r="H87" s="38" t="s">
        <v>250</v>
      </c>
    </row>
    <row r="88" spans="1:8" s="9" customFormat="1" ht="15.75" customHeight="1">
      <c r="A88" s="11" t="s">
        <v>98</v>
      </c>
      <c r="B88" s="5">
        <v>86</v>
      </c>
      <c r="C88" s="55">
        <v>40517911</v>
      </c>
      <c r="D88" s="36">
        <v>40980</v>
      </c>
      <c r="E88" s="12" t="s">
        <v>199</v>
      </c>
      <c r="F88" s="39">
        <v>13</v>
      </c>
      <c r="G88" s="56">
        <v>466.10169491525426</v>
      </c>
      <c r="H88" s="38" t="s">
        <v>209</v>
      </c>
    </row>
    <row r="89" spans="1:8" s="9" customFormat="1" ht="15.75" customHeight="1">
      <c r="A89" s="11" t="s">
        <v>98</v>
      </c>
      <c r="B89" s="5">
        <v>87</v>
      </c>
      <c r="C89" s="55">
        <v>40518568</v>
      </c>
      <c r="D89" s="36">
        <v>40997</v>
      </c>
      <c r="E89" s="12" t="s">
        <v>199</v>
      </c>
      <c r="F89" s="54">
        <v>15</v>
      </c>
      <c r="G89" s="56">
        <v>466.10169491525426</v>
      </c>
      <c r="H89" s="38" t="s">
        <v>209</v>
      </c>
    </row>
    <row r="90" spans="1:8" s="9" customFormat="1" ht="15.75" customHeight="1">
      <c r="A90" s="11" t="s">
        <v>98</v>
      </c>
      <c r="B90" s="5">
        <v>88</v>
      </c>
      <c r="C90" s="55">
        <v>40518572</v>
      </c>
      <c r="D90" s="36">
        <v>40991</v>
      </c>
      <c r="E90" s="12" t="s">
        <v>199</v>
      </c>
      <c r="F90" s="54">
        <v>10</v>
      </c>
      <c r="G90" s="56">
        <v>466.10169491525426</v>
      </c>
      <c r="H90" s="38" t="s">
        <v>273</v>
      </c>
    </row>
    <row r="91" spans="1:8" s="9" customFormat="1" ht="15.75" customHeight="1">
      <c r="A91" s="11" t="s">
        <v>98</v>
      </c>
      <c r="B91" s="5">
        <v>89</v>
      </c>
      <c r="C91" s="55">
        <v>40518574</v>
      </c>
      <c r="D91" s="36">
        <v>40989</v>
      </c>
      <c r="E91" s="12" t="s">
        <v>199</v>
      </c>
      <c r="F91" s="54">
        <v>15</v>
      </c>
      <c r="G91" s="56">
        <v>466.10169491525426</v>
      </c>
      <c r="H91" s="38" t="s">
        <v>209</v>
      </c>
    </row>
    <row r="92" spans="1:8" s="9" customFormat="1" ht="15.75" customHeight="1">
      <c r="A92" s="11" t="s">
        <v>98</v>
      </c>
      <c r="B92" s="5">
        <v>90</v>
      </c>
      <c r="C92" s="55">
        <v>40518576</v>
      </c>
      <c r="D92" s="36">
        <v>40989</v>
      </c>
      <c r="E92" s="12" t="s">
        <v>199</v>
      </c>
      <c r="F92" s="54">
        <v>15</v>
      </c>
      <c r="G92" s="56">
        <v>466.10169491525426</v>
      </c>
      <c r="H92" s="38" t="s">
        <v>209</v>
      </c>
    </row>
    <row r="93" spans="1:8" s="9" customFormat="1" ht="15.75" customHeight="1">
      <c r="A93" s="11" t="s">
        <v>98</v>
      </c>
      <c r="B93" s="5">
        <v>91</v>
      </c>
      <c r="C93" s="55">
        <v>40518579</v>
      </c>
      <c r="D93" s="36">
        <v>40988</v>
      </c>
      <c r="E93" s="12" t="s">
        <v>199</v>
      </c>
      <c r="F93" s="54">
        <v>10</v>
      </c>
      <c r="G93" s="56">
        <v>466.10169491525426</v>
      </c>
      <c r="H93" s="38" t="s">
        <v>209</v>
      </c>
    </row>
    <row r="94" spans="1:8" s="9" customFormat="1" ht="15.75" customHeight="1">
      <c r="A94" s="11" t="s">
        <v>98</v>
      </c>
      <c r="B94" s="5">
        <v>92</v>
      </c>
      <c r="C94" s="55">
        <v>40519185</v>
      </c>
      <c r="D94" s="36">
        <v>40994</v>
      </c>
      <c r="E94" s="12" t="s">
        <v>199</v>
      </c>
      <c r="F94" s="54">
        <v>14</v>
      </c>
      <c r="G94" s="56">
        <v>466.10169491525426</v>
      </c>
      <c r="H94" s="38" t="s">
        <v>273</v>
      </c>
    </row>
    <row r="95" spans="1:8" s="9" customFormat="1" ht="15.75" customHeight="1">
      <c r="A95" s="11" t="s">
        <v>98</v>
      </c>
      <c r="B95" s="5">
        <v>93</v>
      </c>
      <c r="C95" s="55">
        <v>40519186</v>
      </c>
      <c r="D95" s="36">
        <v>40998</v>
      </c>
      <c r="E95" s="12" t="s">
        <v>199</v>
      </c>
      <c r="F95" s="54">
        <v>15</v>
      </c>
      <c r="G95" s="56">
        <v>466.10169491525426</v>
      </c>
      <c r="H95" s="38" t="s">
        <v>217</v>
      </c>
    </row>
    <row r="96" spans="1:8" s="9" customFormat="1" ht="15.75" customHeight="1">
      <c r="A96" s="11" t="s">
        <v>98</v>
      </c>
      <c r="B96" s="5">
        <v>94</v>
      </c>
      <c r="C96" s="55">
        <v>40519191</v>
      </c>
      <c r="D96" s="36">
        <v>40988</v>
      </c>
      <c r="E96" s="12" t="s">
        <v>199</v>
      </c>
      <c r="F96" s="54">
        <v>15</v>
      </c>
      <c r="G96" s="56">
        <v>466.10169491525426</v>
      </c>
      <c r="H96" s="38" t="s">
        <v>209</v>
      </c>
    </row>
    <row r="97" spans="1:8" s="9" customFormat="1" ht="15.75" customHeight="1">
      <c r="A97" s="11" t="s">
        <v>98</v>
      </c>
      <c r="B97" s="5">
        <v>95</v>
      </c>
      <c r="C97" s="55">
        <v>40519213</v>
      </c>
      <c r="D97" s="36">
        <v>40994</v>
      </c>
      <c r="E97" s="12" t="s">
        <v>199</v>
      </c>
      <c r="F97" s="54">
        <v>10</v>
      </c>
      <c r="G97" s="56">
        <v>466.10169491525426</v>
      </c>
      <c r="H97" s="38" t="s">
        <v>218</v>
      </c>
    </row>
    <row r="98" spans="1:8" s="9" customFormat="1" ht="15.75" customHeight="1">
      <c r="A98" s="11" t="s">
        <v>98</v>
      </c>
      <c r="B98" s="5">
        <v>96</v>
      </c>
      <c r="C98" s="55">
        <v>40520309</v>
      </c>
      <c r="D98" s="36">
        <v>40988</v>
      </c>
      <c r="E98" s="12" t="s">
        <v>199</v>
      </c>
      <c r="F98" s="54">
        <v>15</v>
      </c>
      <c r="G98" s="56">
        <v>466.10169491525426</v>
      </c>
      <c r="H98" s="38" t="s">
        <v>250</v>
      </c>
    </row>
    <row r="99" spans="1:8" s="9" customFormat="1" ht="15.75" customHeight="1">
      <c r="A99" s="11" t="s">
        <v>98</v>
      </c>
      <c r="B99" s="5">
        <v>97</v>
      </c>
      <c r="C99" s="55">
        <v>40520335</v>
      </c>
      <c r="D99" s="36">
        <v>40988</v>
      </c>
      <c r="E99" s="12" t="s">
        <v>199</v>
      </c>
      <c r="F99" s="54">
        <v>15</v>
      </c>
      <c r="G99" s="56">
        <v>466.10169491525426</v>
      </c>
      <c r="H99" s="38" t="s">
        <v>244</v>
      </c>
    </row>
    <row r="100" spans="1:8" s="9" customFormat="1" ht="15.75" customHeight="1">
      <c r="A100" s="11" t="s">
        <v>98</v>
      </c>
      <c r="B100" s="5">
        <v>98</v>
      </c>
      <c r="C100" s="55">
        <v>40520341</v>
      </c>
      <c r="D100" s="36">
        <v>40990</v>
      </c>
      <c r="E100" s="12" t="s">
        <v>199</v>
      </c>
      <c r="F100" s="54">
        <v>15</v>
      </c>
      <c r="G100" s="56">
        <v>466.10169491525426</v>
      </c>
      <c r="H100" s="38" t="s">
        <v>261</v>
      </c>
    </row>
    <row r="101" spans="1:8" s="9" customFormat="1" ht="15.75" customHeight="1">
      <c r="A101" s="11" t="s">
        <v>98</v>
      </c>
      <c r="B101" s="5">
        <v>99</v>
      </c>
      <c r="C101" s="55">
        <v>40520340</v>
      </c>
      <c r="D101" s="36">
        <v>40996</v>
      </c>
      <c r="E101" s="12" t="s">
        <v>199</v>
      </c>
      <c r="F101" s="54">
        <v>10</v>
      </c>
      <c r="G101" s="56">
        <v>466.10169491525426</v>
      </c>
      <c r="H101" s="38" t="s">
        <v>253</v>
      </c>
    </row>
    <row r="102" spans="1:8" s="9" customFormat="1" ht="15.75" customHeight="1">
      <c r="A102" s="11" t="s">
        <v>98</v>
      </c>
      <c r="B102" s="5">
        <v>100</v>
      </c>
      <c r="C102" s="37">
        <v>40520884</v>
      </c>
      <c r="D102" s="36">
        <v>40988</v>
      </c>
      <c r="E102" s="12" t="s">
        <v>199</v>
      </c>
      <c r="F102" s="54">
        <v>35</v>
      </c>
      <c r="G102" s="58">
        <v>112396.20338983051</v>
      </c>
      <c r="H102" s="38" t="s">
        <v>103</v>
      </c>
    </row>
    <row r="103" spans="1:8" s="9" customFormat="1" ht="15.75" customHeight="1">
      <c r="A103" s="11" t="s">
        <v>98</v>
      </c>
      <c r="B103" s="5">
        <v>101</v>
      </c>
      <c r="C103" s="55">
        <v>40520330</v>
      </c>
      <c r="D103" s="36">
        <v>40988</v>
      </c>
      <c r="E103" s="12" t="s">
        <v>199</v>
      </c>
      <c r="F103" s="54">
        <v>5</v>
      </c>
      <c r="G103" s="56">
        <v>466.10169491525426</v>
      </c>
      <c r="H103" s="38" t="s">
        <v>209</v>
      </c>
    </row>
    <row r="104" spans="1:8" s="9" customFormat="1" ht="15.75" customHeight="1">
      <c r="A104" s="11" t="s">
        <v>98</v>
      </c>
      <c r="B104" s="5">
        <v>102</v>
      </c>
      <c r="C104" s="55">
        <v>40520348</v>
      </c>
      <c r="D104" s="36">
        <v>40988</v>
      </c>
      <c r="E104" s="12" t="s">
        <v>199</v>
      </c>
      <c r="F104" s="54">
        <v>15</v>
      </c>
      <c r="G104" s="56">
        <v>466.10169491525426</v>
      </c>
      <c r="H104" s="38" t="s">
        <v>255</v>
      </c>
    </row>
    <row r="105" spans="1:8" s="9" customFormat="1" ht="15.75" customHeight="1">
      <c r="A105" s="11" t="s">
        <v>98</v>
      </c>
      <c r="B105" s="5">
        <v>103</v>
      </c>
      <c r="C105" s="55">
        <v>40520352</v>
      </c>
      <c r="D105" s="36">
        <v>40995</v>
      </c>
      <c r="E105" s="12" t="s">
        <v>199</v>
      </c>
      <c r="F105" s="54">
        <v>15</v>
      </c>
      <c r="G105" s="56">
        <v>466.10169491525426</v>
      </c>
      <c r="H105" s="38" t="s">
        <v>223</v>
      </c>
    </row>
    <row r="106" spans="1:8" s="9" customFormat="1" ht="15.75" customHeight="1">
      <c r="A106" s="11" t="s">
        <v>98</v>
      </c>
      <c r="B106" s="5">
        <v>104</v>
      </c>
      <c r="C106" s="55">
        <v>40523199</v>
      </c>
      <c r="D106" s="36">
        <v>40997</v>
      </c>
      <c r="E106" s="12" t="s">
        <v>199</v>
      </c>
      <c r="F106" s="54">
        <v>15</v>
      </c>
      <c r="G106" s="56">
        <v>466.10169491525426</v>
      </c>
      <c r="H106" s="38" t="s">
        <v>262</v>
      </c>
    </row>
    <row r="107" spans="1:8" s="9" customFormat="1" ht="15.75" customHeight="1">
      <c r="A107" s="11" t="s">
        <v>98</v>
      </c>
      <c r="B107" s="5">
        <v>105</v>
      </c>
      <c r="C107" s="55">
        <v>40523207</v>
      </c>
      <c r="D107" s="36">
        <v>40996</v>
      </c>
      <c r="E107" s="12" t="s">
        <v>199</v>
      </c>
      <c r="F107" s="54">
        <v>10</v>
      </c>
      <c r="G107" s="56">
        <v>466.10169491525426</v>
      </c>
      <c r="H107" s="38" t="s">
        <v>247</v>
      </c>
    </row>
    <row r="108" spans="1:8" s="9" customFormat="1" ht="15.75" customHeight="1">
      <c r="A108" s="11" t="s">
        <v>98</v>
      </c>
      <c r="B108" s="5">
        <v>106</v>
      </c>
      <c r="C108" s="55">
        <v>40523194</v>
      </c>
      <c r="D108" s="36">
        <v>40991</v>
      </c>
      <c r="E108" s="12" t="s">
        <v>199</v>
      </c>
      <c r="F108" s="54">
        <v>15</v>
      </c>
      <c r="G108" s="56">
        <v>466.10169491525426</v>
      </c>
      <c r="H108" s="38" t="s">
        <v>256</v>
      </c>
    </row>
    <row r="109" spans="1:8" s="9" customFormat="1" ht="15.75" customHeight="1">
      <c r="A109" s="11" t="s">
        <v>98</v>
      </c>
      <c r="B109" s="5">
        <v>107</v>
      </c>
      <c r="C109" s="55">
        <v>40525043</v>
      </c>
      <c r="D109" s="36">
        <v>40997</v>
      </c>
      <c r="E109" s="12" t="s">
        <v>199</v>
      </c>
      <c r="F109" s="54">
        <v>15</v>
      </c>
      <c r="G109" s="56">
        <v>466.10169491525426</v>
      </c>
      <c r="H109" s="38" t="s">
        <v>250</v>
      </c>
    </row>
    <row r="110" spans="1:8" s="9" customFormat="1" ht="15.75" customHeight="1">
      <c r="A110" s="11" t="s">
        <v>98</v>
      </c>
      <c r="B110" s="5">
        <v>108</v>
      </c>
      <c r="C110" s="55">
        <v>40525041</v>
      </c>
      <c r="D110" s="36">
        <v>40997</v>
      </c>
      <c r="E110" s="12" t="s">
        <v>199</v>
      </c>
      <c r="F110" s="54">
        <v>10</v>
      </c>
      <c r="G110" s="56">
        <v>466.10169491525426</v>
      </c>
      <c r="H110" s="38" t="s">
        <v>250</v>
      </c>
    </row>
    <row r="111" spans="1:8" s="9" customFormat="1" ht="15.75" customHeight="1">
      <c r="A111" s="11" t="s">
        <v>98</v>
      </c>
      <c r="B111" s="5">
        <v>109</v>
      </c>
      <c r="C111" s="55">
        <v>40525429</v>
      </c>
      <c r="D111" s="36">
        <v>40998</v>
      </c>
      <c r="E111" s="12" t="s">
        <v>199</v>
      </c>
      <c r="F111" s="54">
        <v>10</v>
      </c>
      <c r="G111" s="56">
        <v>466.10169491525426</v>
      </c>
      <c r="H111" s="38" t="s">
        <v>226</v>
      </c>
    </row>
    <row r="112" spans="1:8" s="9" customFormat="1" ht="15.75" customHeight="1">
      <c r="A112" s="11" t="s">
        <v>98</v>
      </c>
      <c r="B112" s="5">
        <v>110</v>
      </c>
      <c r="C112" s="55">
        <v>40525411</v>
      </c>
      <c r="D112" s="36">
        <v>40997</v>
      </c>
      <c r="E112" s="12" t="s">
        <v>199</v>
      </c>
      <c r="F112" s="54">
        <v>15</v>
      </c>
      <c r="G112" s="56">
        <v>466.10169491525426</v>
      </c>
      <c r="H112" s="38" t="s">
        <v>212</v>
      </c>
    </row>
    <row r="113" spans="1:8" s="9" customFormat="1" ht="15.75" customHeight="1">
      <c r="A113" s="11" t="s">
        <v>98</v>
      </c>
      <c r="B113" s="5">
        <v>111</v>
      </c>
      <c r="C113" s="55">
        <v>40525416</v>
      </c>
      <c r="D113" s="36">
        <v>40996</v>
      </c>
      <c r="E113" s="12" t="s">
        <v>199</v>
      </c>
      <c r="F113" s="54">
        <v>7</v>
      </c>
      <c r="G113" s="56">
        <v>466.10169491525426</v>
      </c>
      <c r="H113" s="38" t="s">
        <v>243</v>
      </c>
    </row>
    <row r="114" spans="1:8" s="9" customFormat="1" ht="15.75" customHeight="1">
      <c r="A114" s="11" t="s">
        <v>98</v>
      </c>
      <c r="B114" s="5">
        <v>112</v>
      </c>
      <c r="C114" s="55">
        <v>40525421</v>
      </c>
      <c r="D114" s="36">
        <v>40998</v>
      </c>
      <c r="E114" s="12" t="s">
        <v>199</v>
      </c>
      <c r="F114" s="54">
        <v>15</v>
      </c>
      <c r="G114" s="56">
        <v>466.10169491525426</v>
      </c>
      <c r="H114" s="38" t="s">
        <v>209</v>
      </c>
    </row>
    <row r="115" spans="1:8" s="9" customFormat="1" ht="15.75" customHeight="1">
      <c r="A115" s="11" t="s">
        <v>98</v>
      </c>
      <c r="B115" s="5">
        <v>113</v>
      </c>
      <c r="C115" s="55">
        <v>40525455</v>
      </c>
      <c r="D115" s="36">
        <v>40998</v>
      </c>
      <c r="E115" s="12" t="s">
        <v>199</v>
      </c>
      <c r="F115" s="54">
        <v>10</v>
      </c>
      <c r="G115" s="56">
        <v>466.10169491525426</v>
      </c>
      <c r="H115" s="38" t="s">
        <v>209</v>
      </c>
    </row>
    <row r="116" spans="1:8" s="9" customFormat="1" ht="15.75" customHeight="1">
      <c r="A116" s="11" t="s">
        <v>98</v>
      </c>
      <c r="B116" s="5">
        <v>114</v>
      </c>
      <c r="C116" s="55">
        <v>40527168</v>
      </c>
      <c r="D116" s="36">
        <v>40996</v>
      </c>
      <c r="E116" s="12" t="s">
        <v>199</v>
      </c>
      <c r="F116" s="54">
        <v>15</v>
      </c>
      <c r="G116" s="56">
        <v>466.10169491525426</v>
      </c>
      <c r="H116" s="38" t="s">
        <v>256</v>
      </c>
    </row>
    <row r="117" spans="1:8" s="9" customFormat="1" ht="15.75" customHeight="1">
      <c r="A117" s="11" t="s">
        <v>98</v>
      </c>
      <c r="B117" s="5">
        <v>115</v>
      </c>
      <c r="C117" s="55">
        <v>40527111</v>
      </c>
      <c r="D117" s="36">
        <v>40996</v>
      </c>
      <c r="E117" s="12" t="s">
        <v>199</v>
      </c>
      <c r="F117" s="54">
        <v>15</v>
      </c>
      <c r="G117" s="56">
        <v>466.10169491525426</v>
      </c>
      <c r="H117" s="38" t="s">
        <v>207</v>
      </c>
    </row>
    <row r="118" spans="1:8" s="9" customFormat="1" ht="15.75" customHeight="1">
      <c r="A118" s="11" t="s">
        <v>98</v>
      </c>
      <c r="B118" s="5">
        <v>116</v>
      </c>
      <c r="C118" s="55">
        <v>40526916</v>
      </c>
      <c r="D118" s="36">
        <v>40998</v>
      </c>
      <c r="E118" s="12" t="s">
        <v>199</v>
      </c>
      <c r="F118" s="54">
        <v>15</v>
      </c>
      <c r="G118" s="56">
        <v>466.10169491525426</v>
      </c>
      <c r="H118" s="38" t="s">
        <v>211</v>
      </c>
    </row>
    <row r="119" spans="1:8" s="9" customFormat="1" ht="15.75" customHeight="1">
      <c r="A119" s="11" t="s">
        <v>98</v>
      </c>
      <c r="B119" s="5">
        <v>117</v>
      </c>
      <c r="C119" s="55">
        <v>40526943</v>
      </c>
      <c r="D119" s="36">
        <v>40997</v>
      </c>
      <c r="E119" s="12" t="s">
        <v>199</v>
      </c>
      <c r="F119" s="54">
        <v>7</v>
      </c>
      <c r="G119" s="56">
        <v>466.10169491525426</v>
      </c>
      <c r="H119" s="38" t="s">
        <v>252</v>
      </c>
    </row>
    <row r="120" spans="1:8" s="9" customFormat="1" ht="15.75" customHeight="1">
      <c r="A120" s="11" t="s">
        <v>98</v>
      </c>
      <c r="B120" s="5">
        <v>118</v>
      </c>
      <c r="C120" s="55">
        <v>40526926</v>
      </c>
      <c r="D120" s="36">
        <v>40998</v>
      </c>
      <c r="E120" s="12" t="s">
        <v>199</v>
      </c>
      <c r="F120" s="54">
        <v>15</v>
      </c>
      <c r="G120" s="56">
        <v>466.10169491525426</v>
      </c>
      <c r="H120" s="38" t="s">
        <v>211</v>
      </c>
    </row>
    <row r="121" spans="1:8" s="9" customFormat="1" ht="15.75" customHeight="1">
      <c r="A121" s="11" t="s">
        <v>98</v>
      </c>
      <c r="B121" s="5">
        <v>119</v>
      </c>
      <c r="C121" s="55">
        <v>40527172</v>
      </c>
      <c r="D121" s="36">
        <v>40996</v>
      </c>
      <c r="E121" s="12" t="s">
        <v>199</v>
      </c>
      <c r="F121" s="54">
        <v>15</v>
      </c>
      <c r="G121" s="56">
        <v>466.10169491525426</v>
      </c>
      <c r="H121" s="38" t="s">
        <v>243</v>
      </c>
    </row>
    <row r="122" spans="1:8" s="9" customFormat="1" ht="15.75" customHeight="1">
      <c r="A122" s="11" t="s">
        <v>98</v>
      </c>
      <c r="B122" s="5">
        <v>120</v>
      </c>
      <c r="C122" s="55">
        <v>40527170</v>
      </c>
      <c r="D122" s="36">
        <v>40996</v>
      </c>
      <c r="E122" s="12" t="s">
        <v>199</v>
      </c>
      <c r="F122" s="54">
        <v>10</v>
      </c>
      <c r="G122" s="56">
        <v>466.10169491525426</v>
      </c>
      <c r="H122" s="38" t="s">
        <v>212</v>
      </c>
    </row>
    <row r="123" spans="1:8" s="57" customFormat="1" ht="15.75" customHeight="1">
      <c r="A123" s="13" t="s">
        <v>228</v>
      </c>
      <c r="B123" s="14">
        <f>COUNT(B4:B122)</f>
        <v>119</v>
      </c>
      <c r="C123" s="15" t="s">
        <v>0</v>
      </c>
      <c r="D123" s="14" t="s">
        <v>0</v>
      </c>
      <c r="E123" s="16" t="s">
        <v>0</v>
      </c>
      <c r="F123" s="49">
        <f>SUM(F4:F122)</f>
        <v>5604.37</v>
      </c>
      <c r="G123" s="17">
        <f>SUM(G4:G122)</f>
        <v>8914101.440677987</v>
      </c>
      <c r="H123" s="22" t="s">
        <v>0</v>
      </c>
    </row>
    <row r="124" spans="3:8" s="10" customFormat="1" ht="15.75" customHeight="1">
      <c r="C124" s="18"/>
      <c r="H124" s="23"/>
    </row>
    <row r="125" spans="3:8" s="10" customFormat="1" ht="15.75" customHeight="1">
      <c r="C125" s="18"/>
      <c r="H125" s="23"/>
    </row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</sheetData>
  <sheetProtection/>
  <autoFilter ref="A3:H123"/>
  <printOptions/>
  <pageMargins left="0.7086614173228347" right="0.7086614173228347" top="0.7480314960629921" bottom="0.7480314960629921" header="0.31496062992125984" footer="0.31496062992125984"/>
  <pageSetup fitToHeight="999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Shtokailo_VV</dc:creator>
  <cp:keywords/>
  <dc:description/>
  <cp:lastModifiedBy>Пользователь</cp:lastModifiedBy>
  <cp:lastPrinted>2011-01-31T07:42:17Z</cp:lastPrinted>
  <dcterms:created xsi:type="dcterms:W3CDTF">2010-04-23T14:29:34Z</dcterms:created>
  <dcterms:modified xsi:type="dcterms:W3CDTF">2011-04-04T07:47:31Z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Белгородэнерго сведения по ТП за декабрь 2010 года.xlsx</vt:lpwstr>
  </property>
</Properties>
</file>