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75" windowWidth="19185" windowHeight="62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закл.договоров'!$A$4:$N$307</definedName>
    <definedName name="_xlnm.Print_Area" localSheetId="1">'Реестр закл.договоров'!$A$1:$H$307</definedName>
  </definedNames>
  <calcPr calcId="145621"/>
</workbook>
</file>

<file path=xl/calcChain.xml><?xml version="1.0" encoding="utf-8"?>
<calcChain xmlns="http://schemas.openxmlformats.org/spreadsheetml/2006/main">
  <c r="I142" i="2" l="1"/>
  <c r="I6" i="2"/>
  <c r="E144" i="2" l="1"/>
  <c r="E165" i="2"/>
  <c r="G142" i="2"/>
  <c r="D142" i="2"/>
  <c r="E98" i="2"/>
  <c r="E55" i="2"/>
  <c r="E142" i="2" l="1"/>
  <c r="H111" i="2"/>
  <c r="H45" i="2"/>
  <c r="F142" i="2" l="1"/>
  <c r="H142" i="2"/>
  <c r="J142" i="2"/>
  <c r="K142" i="2"/>
  <c r="F6" i="2" l="1"/>
  <c r="G6" i="2"/>
  <c r="H6" i="2"/>
  <c r="J6" i="2"/>
  <c r="K6" i="2"/>
  <c r="E6" i="2" l="1"/>
  <c r="D6" i="2"/>
  <c r="B146" i="2" l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l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l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l="1"/>
  <c r="B39" i="2" s="1"/>
  <c r="B40" i="2" s="1"/>
  <c r="B41" i="2" s="1"/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l="1"/>
  <c r="B64" i="2" s="1"/>
  <c r="B65" i="2" s="1"/>
  <c r="B66" i="2" s="1"/>
  <c r="B67" i="2" s="1"/>
  <c r="B68" i="2" s="1"/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l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6" i="3" l="1"/>
  <c r="B7" i="3" l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</calcChain>
</file>

<file path=xl/sharedStrings.xml><?xml version="1.0" encoding="utf-8"?>
<sst xmlns="http://schemas.openxmlformats.org/spreadsheetml/2006/main" count="1350" uniqueCount="234">
  <si>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</si>
  <si>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</si>
  <si>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</si>
  <si>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</si>
  <si>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</si>
  <si>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</si>
  <si>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</si>
  <si>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</si>
  <si>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</si>
  <si>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</si>
  <si>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</si>
  <si>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</si>
  <si>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</si>
  <si>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</si>
  <si>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</si>
  <si>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</si>
  <si>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</si>
  <si>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</si>
  <si>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</si>
  <si>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</si>
  <si>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Клешнево</t>
  </si>
  <si>
    <t>35/10 кВ Квакшино</t>
  </si>
  <si>
    <t>35/10 кВ Ильинское</t>
  </si>
  <si>
    <t>35/10 кВ Княжьи Горы</t>
  </si>
  <si>
    <t>35/10 кВ № 8</t>
  </si>
  <si>
    <t>35/10 кВ Кушалино</t>
  </si>
  <si>
    <t>35/10 кВ Максатиха</t>
  </si>
  <si>
    <t>35/10 кВ Сукромля 35/10</t>
  </si>
  <si>
    <t>35/10 кВ № 1</t>
  </si>
  <si>
    <t>35/10 кВ Медное</t>
  </si>
  <si>
    <t>35/10 кВ Мининские Дворы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</si>
  <si>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</si>
  <si>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</si>
  <si>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</si>
  <si>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</si>
  <si>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</si>
  <si>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Высокое</t>
  </si>
  <si>
    <t>35/10 кВ Головино</t>
  </si>
  <si>
    <t>35/10 кВ Городня</t>
  </si>
  <si>
    <t>35/10 кВ Гришкино</t>
  </si>
  <si>
    <t>35/10 кВ Красногорская</t>
  </si>
  <si>
    <t>35/10 кВ Дмитрова Гора</t>
  </si>
  <si>
    <t>35/10 кВ Зараменье</t>
  </si>
  <si>
    <t>35/10 кВ Мокшино</t>
  </si>
  <si>
    <t>35/10 кВ Селигер</t>
  </si>
  <si>
    <t>35/10 кВ Уланово</t>
  </si>
  <si>
    <t>35/10 кВ Тургиново</t>
  </si>
  <si>
    <t>35/10 кВ РМК</t>
  </si>
  <si>
    <t>35/10 кВ Романово</t>
  </si>
  <si>
    <t>35/10 кВ Рязаново</t>
  </si>
  <si>
    <t>35/10 кВ Савватьево</t>
  </si>
  <si>
    <t>35/10 кВ Сахарово</t>
  </si>
  <si>
    <t>35/10 кВ Степурино</t>
  </si>
  <si>
    <t>35/10 кВ Старая Торопа</t>
  </si>
  <si>
    <t>35/10 кВ Слаутино</t>
  </si>
  <si>
    <t>35/10 кВ Селище</t>
  </si>
  <si>
    <t>35/10 кВ Селихово Кон.35/10</t>
  </si>
  <si>
    <t>35/10 кВ Эммаус</t>
  </si>
  <si>
    <t>35/10 кВ Нерль</t>
  </si>
  <si>
    <t>35/10 кВ Неклюдово</t>
  </si>
  <si>
    <t>35/10 кВ Нагорское</t>
  </si>
  <si>
    <t>35/10 кВ Мошки</t>
  </si>
  <si>
    <t>35/10 кВ Фралево</t>
  </si>
  <si>
    <t>35/10 кВ Молоково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</si>
  <si>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</si>
  <si>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</si>
  <si>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</si>
  <si>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</si>
  <si>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Микрорайонная</t>
  </si>
  <si>
    <t>35/10/6 кВ Дорохово</t>
  </si>
  <si>
    <t>35/10/6 кВ № 9</t>
  </si>
  <si>
    <t>35/6 кВ Каликино</t>
  </si>
  <si>
    <t>35/6 кВ Барыково</t>
  </si>
  <si>
    <t>35/6 кВ Белый городок 35</t>
  </si>
  <si>
    <t>35/6 кВ Стекловолокно</t>
  </si>
  <si>
    <t>35/6 кВ № 10</t>
  </si>
  <si>
    <t>35/6 кВ Жилотково</t>
  </si>
  <si>
    <t>35/6 кВ Красный луч</t>
  </si>
  <si>
    <t>35/6 кВ Карачарово</t>
  </si>
  <si>
    <t>35/6 кВ Даниловское</t>
  </si>
  <si>
    <t>35/6 кВ Затверецкая</t>
  </si>
  <si>
    <t>110/10 кВ Полиграфкраски</t>
  </si>
  <si>
    <t>110/10 кВ Химинститут</t>
  </si>
  <si>
    <t>110/10 кВ Алунд</t>
  </si>
  <si>
    <t>110/10 кВ Шишково-Дуброво</t>
  </si>
  <si>
    <t>110/10 кВ Мамулино</t>
  </si>
  <si>
    <t>110/10 кВ Пено</t>
  </si>
  <si>
    <t>110/10 кВ Кулицкая</t>
  </si>
  <si>
    <t>110/10 кВ Глазково</t>
  </si>
  <si>
    <t>110/10 кВ Бибирево</t>
  </si>
  <si>
    <t>110/35/10 кВ Борки</t>
  </si>
  <si>
    <t>110/35/10 кВ Осташков</t>
  </si>
  <si>
    <t>110/35/10 кВ Б-4</t>
  </si>
  <si>
    <t>110/35/10 кВ Простор</t>
  </si>
  <si>
    <t>110/35/10 кВ Луч</t>
  </si>
  <si>
    <t>110/35/10 кВ Рамешки</t>
  </si>
  <si>
    <t>110/35/10 кВ Брусово</t>
  </si>
  <si>
    <t>110/35/10 кВ Селижарово</t>
  </si>
  <si>
    <t>110/35/10 кВ Старица</t>
  </si>
  <si>
    <t>110/35/10 кВ Радуга</t>
  </si>
  <si>
    <t>110/35/10 кВ ДВП</t>
  </si>
  <si>
    <t>110/35/10 кВ Кувшиново</t>
  </si>
  <si>
    <t>110/35/10 кВ Горицы</t>
  </si>
  <si>
    <t>110/35/10 кВ Оленино</t>
  </si>
  <si>
    <t>110/35/10 кВ Верхняя Троица</t>
  </si>
  <si>
    <t>110/35/10 кВ Медновский Водозабор</t>
  </si>
  <si>
    <t>110/35/10 кВ Лихославль</t>
  </si>
  <si>
    <t>110/35/10 кВ Удомля</t>
  </si>
  <si>
    <t>110/35/10 кВ Южная</t>
  </si>
  <si>
    <t>110/35/10 кВ Торжок</t>
  </si>
  <si>
    <t>110/35/10 кВ Торопец</t>
  </si>
  <si>
    <t>110/35/10 кВ Чертолино</t>
  </si>
  <si>
    <t>110/35/6 кВ Безбородово</t>
  </si>
  <si>
    <t>35/10 кВ Бахмутово</t>
  </si>
  <si>
    <t>35/10 кВ Жарки</t>
  </si>
  <si>
    <t>35/10 кВ Алексейково</t>
  </si>
  <si>
    <t>110/10 кВ Монино</t>
  </si>
  <si>
    <t>110/35/10 кВ Белый</t>
  </si>
  <si>
    <t>35/10 кВ Изоплит</t>
  </si>
  <si>
    <t>35/10 кВ Куженкино</t>
  </si>
  <si>
    <t>35/10 кВ Родня</t>
  </si>
  <si>
    <t>35/10 кВ № 17</t>
  </si>
  <si>
    <t>35/10 кВ Салино</t>
  </si>
  <si>
    <t>35/10 кВ Зобы</t>
  </si>
  <si>
    <t>35/10 кВ Ельцы</t>
  </si>
  <si>
    <t>35/10 кВ Максимово</t>
  </si>
  <si>
    <t>35/10 кВ Сонково</t>
  </si>
  <si>
    <t>35/10 кВ Н.-Кузьминское</t>
  </si>
  <si>
    <t>35/6 кВ № 19</t>
  </si>
  <si>
    <t>110/35/10 кВ Андреаполь 110/35/10</t>
  </si>
  <si>
    <t>110/35/10 кВ Поплавинец</t>
  </si>
  <si>
    <t>110/35/10 кВ Холохоленка</t>
  </si>
  <si>
    <t>6 месяцев</t>
  </si>
  <si>
    <t>4 месяца</t>
  </si>
  <si>
    <t>35/10 кВ Крапивня</t>
  </si>
  <si>
    <t>35/10 кВ Григорово</t>
  </si>
  <si>
    <t>35/10 кВ Юрьево-Девичье</t>
  </si>
  <si>
    <t>35/10 кВ Тимково</t>
  </si>
  <si>
    <t>35/10 кВ Улин</t>
  </si>
  <si>
    <t>35/10 кВ Карамзино</t>
  </si>
  <si>
    <t>35/10 кВ Первитино</t>
  </si>
  <si>
    <t>35/10 кВ Ривзавод</t>
  </si>
  <si>
    <t>35/10 кВ Светлица</t>
  </si>
  <si>
    <t>35/10 кВ Святое</t>
  </si>
  <si>
    <t>35/10/6 кВ Половцево</t>
  </si>
  <si>
    <t>35/6 кВ Афанасово</t>
  </si>
  <si>
    <t>35/6 кВ Лисицкий бор</t>
  </si>
  <si>
    <t>35/6 кВ Алексино</t>
  </si>
  <si>
    <t>110/10 кВ Зарница</t>
  </si>
  <si>
    <t>110/10 кВ Мостовая</t>
  </si>
  <si>
    <t>110/10 кВ Зобнино</t>
  </si>
  <si>
    <t>110/35/10 кВ Западная Двина</t>
  </si>
  <si>
    <t>110/35/10 кВ Стройиндустрия</t>
  </si>
  <si>
    <t>110/35/10 кВ Кесьма</t>
  </si>
  <si>
    <t>110/35/10 кВ Красный Холм</t>
  </si>
  <si>
    <t>110/35/10 кВ Роща</t>
  </si>
  <si>
    <t>110/35/10 кВ Ржев</t>
  </si>
  <si>
    <t>110/35/10 кВ Никола Рожок</t>
  </si>
  <si>
    <t>110/35/10 кВ Весьегонск</t>
  </si>
  <si>
    <t>110/35/10 кВ Василево</t>
  </si>
  <si>
    <t>110/35/6 кВ Нелидово 110/35/6</t>
  </si>
  <si>
    <t>35/10 кВ Лесное</t>
  </si>
  <si>
    <t>35/10 кВ Калязин</t>
  </si>
  <si>
    <t>35/10 кВ Земцы</t>
  </si>
  <si>
    <t>35/10 кВ Козьмодемьяновская</t>
  </si>
  <si>
    <t>35/10 кВ Бор</t>
  </si>
  <si>
    <t>35/10 кВ Ковалево</t>
  </si>
  <si>
    <t>35/10 кВ № 11</t>
  </si>
  <si>
    <t>35/10 кВ Порожки</t>
  </si>
  <si>
    <t>35/10 кВ Прямухино</t>
  </si>
  <si>
    <t>35/10 кВ Сотское</t>
  </si>
  <si>
    <t>35/10 кВ Ряд</t>
  </si>
  <si>
    <t>35/10 кВ Трестна</t>
  </si>
  <si>
    <t>35/10 кВ Чамерово</t>
  </si>
  <si>
    <t>35/10 кВ ЦДТ</t>
  </si>
  <si>
    <t>35/10/6 кВ АКУ</t>
  </si>
  <si>
    <t>35/6 кВ Макарово</t>
  </si>
  <si>
    <t>35/6 кВ № 5</t>
  </si>
  <si>
    <t>35/6 кВ Тяговая</t>
  </si>
  <si>
    <t>35/6 кВ ЗМИ</t>
  </si>
  <si>
    <t>110/10 кВ Понизовье</t>
  </si>
  <si>
    <t>110/10 кВ Малышево</t>
  </si>
  <si>
    <t>110/10 кВ Лаптиха</t>
  </si>
  <si>
    <t>110/10 кВ Селихово 110/10</t>
  </si>
  <si>
    <t>110/35/10 кВ Заднее Поле</t>
  </si>
  <si>
    <t>110/35/10 кВ Пищалкино</t>
  </si>
  <si>
    <t>110/35/10/ кВ Половцово 110</t>
  </si>
  <si>
    <t>110/10 кВ Золоотвал</t>
  </si>
  <si>
    <t>110/10 кВ Медведиха</t>
  </si>
  <si>
    <t>110/10 кВ Манихино</t>
  </si>
  <si>
    <t>110/10 кВ Лебедево 110/10</t>
  </si>
  <si>
    <t>110/35/10 кВ Иваново</t>
  </si>
  <si>
    <t>110/35/10 кВ Труд</t>
  </si>
  <si>
    <t>110/35/10 кВ Спирово</t>
  </si>
  <si>
    <t>110/35/10 кВ Пушкино</t>
  </si>
  <si>
    <t>110/35/10 кВ Калашниково</t>
  </si>
  <si>
    <t>110/35/10 кВ Бологое</t>
  </si>
  <si>
    <t>110/35/10 кВ Гиперон</t>
  </si>
  <si>
    <t>110/35/10 кВ Алешинка</t>
  </si>
  <si>
    <t>35/10 кВ Луковниково</t>
  </si>
  <si>
    <t>35/10 кВ Максимково</t>
  </si>
  <si>
    <t>35/10 кВ Беляницы</t>
  </si>
  <si>
    <t>35/10 кВ Гусево</t>
  </si>
  <si>
    <t>35/10 кВ Капошвар</t>
  </si>
  <si>
    <t>35/10 кВ Козлово</t>
  </si>
  <si>
    <t>35/10 кВ Курортная</t>
  </si>
  <si>
    <t>35/10 кВ Маяк</t>
  </si>
  <si>
    <t>35/10 кВ Копачево</t>
  </si>
  <si>
    <t>35/10 кВ Печниково</t>
  </si>
  <si>
    <t>35/10 кВ Толмачи</t>
  </si>
  <si>
    <t>35/10 кВ Сукромны</t>
  </si>
  <si>
    <t>35/10 кВ Стоянцы</t>
  </si>
  <si>
    <t>35/10 кВ Стеклозавод</t>
  </si>
  <si>
    <t>35/10 кВ № 15</t>
  </si>
  <si>
    <t>35/10 кВ Энергетик</t>
  </si>
  <si>
    <t>35/10 кВ Берново</t>
  </si>
  <si>
    <t>35/10 кВ Ворошилово</t>
  </si>
  <si>
    <t>35/10 кВ Молдино</t>
  </si>
  <si>
    <t>35/6 кВ КФЗ</t>
  </si>
  <si>
    <t>35/6 кВ Заозерная</t>
  </si>
  <si>
    <t>35/6 кВ Мелково</t>
  </si>
  <si>
    <t>35/6 кВ Фирово</t>
  </si>
  <si>
    <t>35/6 кВ Городок</t>
  </si>
  <si>
    <t>35/6 кВ Выдропужск</t>
  </si>
  <si>
    <t>35/6 кВ Великий Октябрь</t>
  </si>
  <si>
    <t>110/10/6 кВ Вагжановская</t>
  </si>
  <si>
    <t>2 года</t>
  </si>
  <si>
    <t>12 месяцев</t>
  </si>
  <si>
    <t>Пообъектная информация по заключенным договорам ТП за Март 2014 г.</t>
  </si>
  <si>
    <t>Филиал</t>
  </si>
  <si>
    <t xml:space="preserve">Максимальная мощность, кВт </t>
  </si>
  <si>
    <t>15 раб.дней</t>
  </si>
  <si>
    <t>№</t>
  </si>
  <si>
    <t>Сведения о деятельности филиала ОАО " МРСК Центра" - "Тверьэнерго"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</si>
</sst>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0.0000"/>
    <numFmt numFmtId="168" formatCode="#,##0.0"/>
    <numFmt numFmtId="169" formatCode="#,##0.000"/>
    <numFmt numFmtId="170" formatCode="#,##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3" fontId="0" fillId="0" borderId="0" xfId="0" applyNumberFormat="1"/>
    <xf numFmtId="0" fontId="7" fillId="0" borderId="0" xfId="0" applyFont="1"/>
    <xf numFmtId="4" fontId="0" fillId="0" borderId="0" xfId="0" applyNumberFormat="1"/>
    <xf numFmtId="0" fontId="6" fillId="0" borderId="0" xfId="46"/>
    <xf numFmtId="14" fontId="2" fillId="0" borderId="6" xfId="46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9" fillId="0" borderId="5" xfId="46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10" fillId="0" borderId="7" xfId="0" applyFont="1" applyBorder="1" applyAlignment="1">
      <alignment horizontal="center" vertical="center"/>
    </xf>
    <xf numFmtId="0" fontId="8" fillId="0" borderId="0" xfId="0" applyFont="1"/>
    <xf numFmtId="169" fontId="8" fillId="0" borderId="0" xfId="0" applyNumberFormat="1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1" fontId="7" fillId="0" borderId="0" xfId="0" applyNumberFormat="1" applyFont="1" applyFill="1" applyBorder="1"/>
    <xf numFmtId="0" fontId="0" fillId="0" borderId="0" xfId="0" applyFill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7" fontId="7" fillId="0" borderId="0" xfId="0" applyNumberFormat="1" applyFont="1" applyFill="1" applyBorder="1"/>
    <xf numFmtId="169" fontId="13" fillId="2" borderId="2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9" fontId="10" fillId="3" borderId="1" xfId="0" applyNumberFormat="1" applyFont="1" applyFill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Fill="1" applyBorder="1" applyAlignment="1" applyProtection="1">
      <alignment horizontal="center" vertical="center" wrapText="1"/>
    </xf>
    <xf numFmtId="169" fontId="0" fillId="0" borderId="0" xfId="0" applyNumberFormat="1"/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2"/>
  <sheetViews>
    <sheetView view="pageBreakPreview" zoomScaleNormal="100" zoomScaleSheetLayoutView="100" workbookViewId="0">
      <pane ySplit="5" topLeftCell="A6" activePane="bottomLeft" state="frozen"/>
      <selection pane="bottomLeft" activeCell="C16" sqref="C16"/>
    </sheetView>
  </sheetViews>
  <sheetFormatPr defaultRowHeight="15" x14ac:dyDescent="0.25"/>
  <cols>
    <col min="1" max="1" width="18.42578125" customWidth="1"/>
    <col min="2" max="2" width="6.5703125" customWidth="1"/>
    <col min="3" max="3" width="32.42578125" customWidth="1"/>
    <col min="5" max="5" width="11.5703125" style="54" customWidth="1"/>
    <col min="7" max="7" width="11.42578125" style="54" customWidth="1"/>
    <col min="9" max="9" width="10.7109375" style="54" customWidth="1"/>
    <col min="11" max="11" width="10.140625" style="54" customWidth="1"/>
  </cols>
  <sheetData>
    <row r="1" spans="1:17" x14ac:dyDescent="0.25">
      <c r="A1" s="30"/>
      <c r="B1" s="30"/>
      <c r="C1" s="30"/>
      <c r="D1" s="30"/>
      <c r="E1" s="31"/>
      <c r="F1" s="30"/>
      <c r="G1" s="31"/>
      <c r="H1" s="32" t="s">
        <v>14</v>
      </c>
      <c r="I1" s="32"/>
      <c r="J1" s="32"/>
      <c r="K1" s="32"/>
    </row>
    <row r="2" spans="1:17" ht="15.75" thickBot="1" x14ac:dyDescent="0.3">
      <c r="A2" s="33" t="s">
        <v>233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7" ht="15.75" customHeight="1" thickBot="1" x14ac:dyDescent="0.3">
      <c r="A3" s="34" t="s">
        <v>1</v>
      </c>
      <c r="B3" s="35"/>
      <c r="C3" s="34" t="s">
        <v>13</v>
      </c>
      <c r="D3" s="36" t="s">
        <v>2</v>
      </c>
      <c r="E3" s="36"/>
      <c r="F3" s="36" t="s">
        <v>3</v>
      </c>
      <c r="G3" s="36"/>
      <c r="H3" s="36" t="s">
        <v>4</v>
      </c>
      <c r="I3" s="37"/>
      <c r="J3" s="36" t="s">
        <v>5</v>
      </c>
      <c r="K3" s="36"/>
      <c r="L3" s="6"/>
      <c r="M3" s="38"/>
      <c r="N3" s="39"/>
      <c r="O3" s="39"/>
      <c r="P3" s="39"/>
      <c r="Q3" s="40"/>
    </row>
    <row r="4" spans="1:17" ht="46.5" customHeight="1" thickBot="1" x14ac:dyDescent="0.3">
      <c r="A4" s="41"/>
      <c r="B4" s="42" t="s">
        <v>232</v>
      </c>
      <c r="C4" s="41"/>
      <c r="D4" s="36"/>
      <c r="E4" s="36"/>
      <c r="F4" s="36"/>
      <c r="G4" s="36"/>
      <c r="H4" s="36"/>
      <c r="I4" s="37"/>
      <c r="J4" s="36"/>
      <c r="K4" s="36"/>
      <c r="L4" s="8"/>
      <c r="M4" s="43"/>
      <c r="N4" s="44"/>
      <c r="O4" s="43"/>
      <c r="P4" s="39"/>
      <c r="Q4" s="40"/>
    </row>
    <row r="5" spans="1:17" x14ac:dyDescent="0.25">
      <c r="A5" s="41"/>
      <c r="B5" s="42"/>
      <c r="C5" s="41"/>
      <c r="D5" s="35" t="s">
        <v>6</v>
      </c>
      <c r="E5" s="45" t="s">
        <v>7</v>
      </c>
      <c r="F5" s="35" t="s">
        <v>6</v>
      </c>
      <c r="G5" s="45" t="s">
        <v>7</v>
      </c>
      <c r="H5" s="35" t="s">
        <v>6</v>
      </c>
      <c r="I5" s="45" t="s">
        <v>7</v>
      </c>
      <c r="J5" s="35" t="s">
        <v>6</v>
      </c>
      <c r="K5" s="45" t="s">
        <v>7</v>
      </c>
      <c r="M5" s="43"/>
      <c r="N5" s="43"/>
      <c r="O5" s="43"/>
      <c r="P5" s="43"/>
      <c r="Q5" s="40"/>
    </row>
    <row r="6" spans="1:17" s="47" customFormat="1" x14ac:dyDescent="0.25">
      <c r="A6" s="49" t="s">
        <v>18</v>
      </c>
      <c r="B6" s="49"/>
      <c r="C6" s="49" t="s">
        <v>15</v>
      </c>
      <c r="D6" s="46">
        <f t="shared" ref="D6:K6" si="0">SUM(D7:D141)</f>
        <v>389</v>
      </c>
      <c r="E6" s="51">
        <f t="shared" si="0"/>
        <v>11.209750000000005</v>
      </c>
      <c r="F6" s="46">
        <f t="shared" si="0"/>
        <v>205</v>
      </c>
      <c r="G6" s="51">
        <f t="shared" si="0"/>
        <v>4.5482199999999988</v>
      </c>
      <c r="H6" s="46">
        <f t="shared" si="0"/>
        <v>683</v>
      </c>
      <c r="I6" s="51">
        <f t="shared" si="0"/>
        <v>10.178640000000003</v>
      </c>
      <c r="J6" s="46">
        <f t="shared" si="0"/>
        <v>30</v>
      </c>
      <c r="K6" s="51">
        <f t="shared" si="0"/>
        <v>0.52900000000000003</v>
      </c>
    </row>
    <row r="7" spans="1:17" x14ac:dyDescent="0.25">
      <c r="A7" s="15" t="s">
        <v>18</v>
      </c>
      <c r="B7" s="15">
        <v>1</v>
      </c>
      <c r="C7" s="15" t="s">
        <v>114</v>
      </c>
      <c r="D7" s="15">
        <v>1</v>
      </c>
      <c r="E7" s="52">
        <v>1.4999999999999999E-2</v>
      </c>
      <c r="F7" s="15">
        <v>1</v>
      </c>
      <c r="G7" s="52">
        <v>0.03</v>
      </c>
      <c r="H7" s="15">
        <v>0</v>
      </c>
      <c r="I7" s="53">
        <v>0</v>
      </c>
      <c r="J7" s="15">
        <v>0</v>
      </c>
      <c r="K7" s="52">
        <v>0</v>
      </c>
    </row>
    <row r="8" spans="1:17" x14ac:dyDescent="0.25">
      <c r="A8" s="15" t="s">
        <v>18</v>
      </c>
      <c r="B8" s="15">
        <f>B7+1</f>
        <v>2</v>
      </c>
      <c r="C8" s="15" t="s">
        <v>165</v>
      </c>
      <c r="D8" s="48">
        <v>3</v>
      </c>
      <c r="E8" s="53">
        <v>2.75E-2</v>
      </c>
      <c r="F8" s="48">
        <v>1</v>
      </c>
      <c r="G8" s="53">
        <v>1.4999999999999999E-2</v>
      </c>
      <c r="H8" s="15">
        <v>0</v>
      </c>
      <c r="I8" s="53">
        <v>0</v>
      </c>
      <c r="J8" s="15">
        <v>3</v>
      </c>
      <c r="K8" s="52">
        <v>4.2000000000000003E-2</v>
      </c>
    </row>
    <row r="9" spans="1:17" x14ac:dyDescent="0.25">
      <c r="A9" s="15" t="s">
        <v>18</v>
      </c>
      <c r="B9" s="15">
        <f t="shared" ref="B9:B75" si="1">B8+1</f>
        <v>3</v>
      </c>
      <c r="C9" s="15" t="s">
        <v>31</v>
      </c>
      <c r="D9" s="15">
        <v>5</v>
      </c>
      <c r="E9" s="53">
        <v>1.4E-2</v>
      </c>
      <c r="F9" s="15">
        <v>4</v>
      </c>
      <c r="G9" s="53">
        <v>8.0000000000000002E-3</v>
      </c>
      <c r="H9" s="48">
        <v>1</v>
      </c>
      <c r="I9" s="53">
        <v>0.01</v>
      </c>
      <c r="J9" s="15">
        <v>0</v>
      </c>
      <c r="K9" s="52">
        <v>0</v>
      </c>
    </row>
    <row r="10" spans="1:17" x14ac:dyDescent="0.25">
      <c r="A10" s="15" t="s">
        <v>18</v>
      </c>
      <c r="B10" s="15">
        <f t="shared" si="1"/>
        <v>4</v>
      </c>
      <c r="C10" s="15" t="s">
        <v>29</v>
      </c>
      <c r="D10" s="15">
        <v>4</v>
      </c>
      <c r="E10" s="53">
        <v>4.7E-2</v>
      </c>
      <c r="F10" s="15">
        <v>4</v>
      </c>
      <c r="G10" s="53">
        <v>4.7E-2</v>
      </c>
      <c r="H10" s="48">
        <v>16</v>
      </c>
      <c r="I10" s="53">
        <v>0.19400000000000001</v>
      </c>
      <c r="J10" s="15">
        <v>0</v>
      </c>
      <c r="K10" s="52">
        <v>0</v>
      </c>
    </row>
    <row r="11" spans="1:17" x14ac:dyDescent="0.25">
      <c r="A11" s="15" t="s">
        <v>18</v>
      </c>
      <c r="B11" s="15">
        <f t="shared" si="1"/>
        <v>5</v>
      </c>
      <c r="C11" s="15" t="s">
        <v>199</v>
      </c>
      <c r="D11" s="15">
        <v>5</v>
      </c>
      <c r="E11" s="52">
        <v>0.05</v>
      </c>
      <c r="F11" s="15">
        <v>0</v>
      </c>
      <c r="G11" s="52">
        <v>0</v>
      </c>
      <c r="H11" s="48">
        <v>3</v>
      </c>
      <c r="I11" s="52">
        <v>0.03</v>
      </c>
      <c r="J11" s="15">
        <v>0</v>
      </c>
      <c r="K11" s="52">
        <v>0</v>
      </c>
    </row>
    <row r="12" spans="1:17" x14ac:dyDescent="0.25">
      <c r="A12" s="15" t="s">
        <v>18</v>
      </c>
      <c r="B12" s="15">
        <f t="shared" si="1"/>
        <v>6</v>
      </c>
      <c r="C12" s="15" t="s">
        <v>123</v>
      </c>
      <c r="D12" s="48">
        <v>3</v>
      </c>
      <c r="E12" s="53">
        <v>4.4999999999999998E-2</v>
      </c>
      <c r="F12" s="15">
        <v>0</v>
      </c>
      <c r="G12" s="53">
        <v>0</v>
      </c>
      <c r="H12" s="15">
        <v>0</v>
      </c>
      <c r="I12" s="53">
        <v>0</v>
      </c>
      <c r="J12" s="15">
        <v>0</v>
      </c>
      <c r="K12" s="52">
        <v>0</v>
      </c>
    </row>
    <row r="13" spans="1:17" x14ac:dyDescent="0.25">
      <c r="A13" s="15" t="s">
        <v>18</v>
      </c>
      <c r="B13" s="15">
        <f t="shared" si="1"/>
        <v>7</v>
      </c>
      <c r="C13" s="15" t="s">
        <v>26</v>
      </c>
      <c r="D13" s="48">
        <v>2</v>
      </c>
      <c r="E13" s="53">
        <v>2.2499999999999999E-2</v>
      </c>
      <c r="F13" s="48">
        <v>2</v>
      </c>
      <c r="G13" s="53">
        <v>2.2499999999999999E-2</v>
      </c>
      <c r="H13" s="15">
        <v>0</v>
      </c>
      <c r="I13" s="53">
        <v>0</v>
      </c>
      <c r="J13" s="15">
        <v>1</v>
      </c>
      <c r="K13" s="52">
        <v>1.4999999999999999E-2</v>
      </c>
    </row>
    <row r="14" spans="1:17" x14ac:dyDescent="0.25">
      <c r="A14" s="15" t="s">
        <v>18</v>
      </c>
      <c r="B14" s="15">
        <f t="shared" si="1"/>
        <v>8</v>
      </c>
      <c r="C14" s="15" t="s">
        <v>200</v>
      </c>
      <c r="D14" s="15">
        <v>1</v>
      </c>
      <c r="E14" s="53">
        <v>0.14000000000000001</v>
      </c>
      <c r="F14" s="15">
        <v>0</v>
      </c>
      <c r="G14" s="53">
        <v>0</v>
      </c>
      <c r="H14" s="48">
        <v>1</v>
      </c>
      <c r="I14" s="52">
        <v>1.4999999999999999E-2</v>
      </c>
      <c r="J14" s="15">
        <v>0</v>
      </c>
      <c r="K14" s="52">
        <v>0</v>
      </c>
    </row>
    <row r="15" spans="1:17" x14ac:dyDescent="0.25">
      <c r="A15" s="15" t="s">
        <v>18</v>
      </c>
      <c r="B15" s="15">
        <f t="shared" si="1"/>
        <v>9</v>
      </c>
      <c r="C15" s="15" t="s">
        <v>42</v>
      </c>
      <c r="D15" s="15">
        <v>22</v>
      </c>
      <c r="E15" s="52">
        <v>0.27400000000000002</v>
      </c>
      <c r="F15" s="15">
        <v>0</v>
      </c>
      <c r="G15" s="52">
        <v>0</v>
      </c>
      <c r="H15" s="15">
        <v>2</v>
      </c>
      <c r="I15" s="53">
        <v>0.02</v>
      </c>
      <c r="J15" s="15">
        <v>0</v>
      </c>
      <c r="K15" s="52">
        <v>0</v>
      </c>
    </row>
    <row r="16" spans="1:17" x14ac:dyDescent="0.25">
      <c r="A16" s="15" t="s">
        <v>18</v>
      </c>
      <c r="B16" s="15">
        <f t="shared" si="1"/>
        <v>10</v>
      </c>
      <c r="C16" s="15" t="s">
        <v>113</v>
      </c>
      <c r="D16" s="15">
        <v>5</v>
      </c>
      <c r="E16" s="53">
        <v>0.05</v>
      </c>
      <c r="F16" s="15">
        <v>1</v>
      </c>
      <c r="G16" s="53">
        <v>0.01</v>
      </c>
      <c r="H16" s="48">
        <v>2</v>
      </c>
      <c r="I16" s="53">
        <v>2.5000000000000001E-2</v>
      </c>
      <c r="J16" s="15">
        <v>0</v>
      </c>
      <c r="K16" s="52">
        <v>0</v>
      </c>
    </row>
    <row r="17" spans="1:11" x14ac:dyDescent="0.25">
      <c r="A17" s="15" t="s">
        <v>18</v>
      </c>
      <c r="B17" s="15">
        <f t="shared" si="1"/>
        <v>11</v>
      </c>
      <c r="C17" s="15" t="s">
        <v>201</v>
      </c>
      <c r="D17" s="15">
        <v>4</v>
      </c>
      <c r="E17" s="53">
        <v>0.06</v>
      </c>
      <c r="F17" s="15">
        <v>0</v>
      </c>
      <c r="G17" s="53">
        <v>0</v>
      </c>
      <c r="H17" s="48">
        <v>0</v>
      </c>
      <c r="I17" s="53">
        <v>0</v>
      </c>
      <c r="J17" s="15">
        <v>0</v>
      </c>
      <c r="K17" s="52">
        <v>0</v>
      </c>
    </row>
    <row r="18" spans="1:11" x14ac:dyDescent="0.25">
      <c r="A18" s="15" t="s">
        <v>18</v>
      </c>
      <c r="B18" s="15">
        <f t="shared" si="1"/>
        <v>12</v>
      </c>
      <c r="C18" s="15" t="s">
        <v>119</v>
      </c>
      <c r="D18" s="15">
        <v>7</v>
      </c>
      <c r="E18" s="53">
        <v>0.1</v>
      </c>
      <c r="F18" s="15">
        <v>1</v>
      </c>
      <c r="G18" s="53">
        <v>3.0000000000000001E-3</v>
      </c>
      <c r="H18" s="15">
        <v>0</v>
      </c>
      <c r="I18" s="53">
        <v>0</v>
      </c>
      <c r="J18" s="15">
        <v>0</v>
      </c>
      <c r="K18" s="52">
        <v>0</v>
      </c>
    </row>
    <row r="19" spans="1:11" x14ac:dyDescent="0.25">
      <c r="A19" s="15" t="s">
        <v>18</v>
      </c>
      <c r="B19" s="15">
        <f t="shared" si="1"/>
        <v>13</v>
      </c>
      <c r="C19" s="15" t="s">
        <v>163</v>
      </c>
      <c r="D19" s="15">
        <v>2</v>
      </c>
      <c r="E19" s="53">
        <v>1.7999999999999999E-2</v>
      </c>
      <c r="F19" s="15">
        <v>0</v>
      </c>
      <c r="G19" s="53">
        <v>0</v>
      </c>
      <c r="H19" s="48">
        <v>1</v>
      </c>
      <c r="I19" s="53">
        <v>3.0000000000000001E-3</v>
      </c>
      <c r="J19" s="15">
        <v>0</v>
      </c>
      <c r="K19" s="52">
        <v>0</v>
      </c>
    </row>
    <row r="20" spans="1:11" x14ac:dyDescent="0.25">
      <c r="A20" s="15" t="s">
        <v>18</v>
      </c>
      <c r="B20" s="15">
        <f t="shared" si="1"/>
        <v>14</v>
      </c>
      <c r="C20" s="15" t="s">
        <v>202</v>
      </c>
      <c r="D20" s="15">
        <v>0</v>
      </c>
      <c r="E20" s="53">
        <v>0</v>
      </c>
      <c r="F20" s="15">
        <v>0</v>
      </c>
      <c r="G20" s="53">
        <v>0</v>
      </c>
      <c r="H20" s="15">
        <v>3</v>
      </c>
      <c r="I20" s="53">
        <v>0.04</v>
      </c>
      <c r="J20" s="15">
        <v>0</v>
      </c>
      <c r="K20" s="52">
        <v>0</v>
      </c>
    </row>
    <row r="21" spans="1:11" x14ac:dyDescent="0.25">
      <c r="A21" s="15" t="s">
        <v>18</v>
      </c>
      <c r="B21" s="15">
        <f t="shared" si="1"/>
        <v>15</v>
      </c>
      <c r="C21" s="15" t="s">
        <v>124</v>
      </c>
      <c r="D21" s="15">
        <v>1</v>
      </c>
      <c r="E21" s="52">
        <v>8.0000000000000002E-3</v>
      </c>
      <c r="F21" s="15">
        <v>0</v>
      </c>
      <c r="G21" s="52">
        <v>0</v>
      </c>
      <c r="H21" s="48">
        <v>1</v>
      </c>
      <c r="I21" s="53">
        <v>1.4999999999999999E-2</v>
      </c>
      <c r="J21" s="15">
        <v>0</v>
      </c>
      <c r="K21" s="52">
        <v>0</v>
      </c>
    </row>
    <row r="22" spans="1:11" x14ac:dyDescent="0.25">
      <c r="A22" s="15" t="s">
        <v>18</v>
      </c>
      <c r="B22" s="15">
        <f t="shared" si="1"/>
        <v>16</v>
      </c>
      <c r="C22" s="15" t="s">
        <v>125</v>
      </c>
      <c r="D22" s="48">
        <v>5</v>
      </c>
      <c r="E22" s="53">
        <v>0.05</v>
      </c>
      <c r="F22" s="15">
        <v>0</v>
      </c>
      <c r="G22" s="53">
        <v>0</v>
      </c>
      <c r="H22" s="48">
        <v>4</v>
      </c>
      <c r="I22" s="53">
        <v>4.9000000000000002E-2</v>
      </c>
      <c r="J22" s="15">
        <v>0</v>
      </c>
      <c r="K22" s="52">
        <v>0</v>
      </c>
    </row>
    <row r="23" spans="1:11" x14ac:dyDescent="0.25">
      <c r="A23" s="15" t="s">
        <v>18</v>
      </c>
      <c r="B23" s="15">
        <f t="shared" si="1"/>
        <v>17</v>
      </c>
      <c r="C23" s="15" t="s">
        <v>41</v>
      </c>
      <c r="D23" s="48">
        <v>10</v>
      </c>
      <c r="E23" s="53">
        <v>0.1</v>
      </c>
      <c r="F23" s="15">
        <v>11</v>
      </c>
      <c r="G23" s="53">
        <v>1.3440000000000001</v>
      </c>
      <c r="H23" s="48">
        <v>9</v>
      </c>
      <c r="I23" s="53">
        <v>0.13200000000000001</v>
      </c>
      <c r="J23" s="15">
        <v>0</v>
      </c>
      <c r="K23" s="52">
        <v>0</v>
      </c>
    </row>
    <row r="24" spans="1:11" x14ac:dyDescent="0.25">
      <c r="A24" s="15" t="s">
        <v>18</v>
      </c>
      <c r="B24" s="15">
        <f t="shared" si="1"/>
        <v>18</v>
      </c>
      <c r="C24" s="15" t="s">
        <v>37</v>
      </c>
      <c r="D24" s="15">
        <v>1</v>
      </c>
      <c r="E24" s="53">
        <v>0.05</v>
      </c>
      <c r="F24" s="15">
        <v>0</v>
      </c>
      <c r="G24" s="53">
        <v>0</v>
      </c>
      <c r="H24" s="48">
        <v>6</v>
      </c>
      <c r="I24" s="53">
        <v>0.06</v>
      </c>
      <c r="J24" s="15">
        <v>0</v>
      </c>
      <c r="K24" s="52">
        <v>0</v>
      </c>
    </row>
    <row r="25" spans="1:11" x14ac:dyDescent="0.25">
      <c r="A25" s="15" t="s">
        <v>18</v>
      </c>
      <c r="B25" s="15">
        <f t="shared" si="1"/>
        <v>19</v>
      </c>
      <c r="C25" s="15" t="s">
        <v>135</v>
      </c>
      <c r="D25" s="15">
        <v>1</v>
      </c>
      <c r="E25" s="52">
        <v>0.09</v>
      </c>
      <c r="F25" s="15">
        <v>1</v>
      </c>
      <c r="G25" s="53">
        <v>8.0000000000000002E-3</v>
      </c>
      <c r="H25" s="15">
        <v>1</v>
      </c>
      <c r="I25" s="53">
        <v>1.0999999999999999E-2</v>
      </c>
      <c r="J25" s="15">
        <v>0</v>
      </c>
      <c r="K25" s="52">
        <v>0</v>
      </c>
    </row>
    <row r="26" spans="1:11" x14ac:dyDescent="0.25">
      <c r="A26" s="15" t="s">
        <v>18</v>
      </c>
      <c r="B26" s="15">
        <f t="shared" si="1"/>
        <v>20</v>
      </c>
      <c r="C26" s="15" t="s">
        <v>203</v>
      </c>
      <c r="D26" s="15">
        <v>4</v>
      </c>
      <c r="E26" s="53">
        <v>0.06</v>
      </c>
      <c r="F26" s="15">
        <v>1</v>
      </c>
      <c r="G26" s="53">
        <v>7.4999999999999997E-2</v>
      </c>
      <c r="H26" s="15">
        <v>0</v>
      </c>
      <c r="I26" s="53">
        <v>0</v>
      </c>
      <c r="J26" s="15">
        <v>0</v>
      </c>
      <c r="K26" s="52">
        <v>0</v>
      </c>
    </row>
    <row r="27" spans="1:11" x14ac:dyDescent="0.25">
      <c r="A27" s="15" t="s">
        <v>18</v>
      </c>
      <c r="B27" s="15">
        <f t="shared" si="1"/>
        <v>21</v>
      </c>
      <c r="C27" s="15" t="s">
        <v>21</v>
      </c>
      <c r="D27" s="15">
        <v>2</v>
      </c>
      <c r="E27" s="52">
        <v>7.0000000000000007E-2</v>
      </c>
      <c r="F27" s="15">
        <v>0</v>
      </c>
      <c r="G27" s="52">
        <v>0</v>
      </c>
      <c r="H27" s="48">
        <v>4</v>
      </c>
      <c r="I27" s="53">
        <v>4.2000000000000003E-2</v>
      </c>
      <c r="J27" s="15">
        <v>0</v>
      </c>
      <c r="K27" s="52">
        <v>0</v>
      </c>
    </row>
    <row r="28" spans="1:11" x14ac:dyDescent="0.25">
      <c r="A28" s="15" t="s">
        <v>18</v>
      </c>
      <c r="B28" s="15">
        <f t="shared" si="1"/>
        <v>22</v>
      </c>
      <c r="C28" s="15" t="s">
        <v>39</v>
      </c>
      <c r="D28" s="15">
        <v>14</v>
      </c>
      <c r="E28" s="53">
        <v>0.17</v>
      </c>
      <c r="F28" s="48">
        <v>14</v>
      </c>
      <c r="G28" s="53">
        <v>0.17</v>
      </c>
      <c r="H28" s="48">
        <v>57</v>
      </c>
      <c r="I28" s="52">
        <v>0.53800000000000003</v>
      </c>
      <c r="J28" s="15">
        <v>0</v>
      </c>
      <c r="K28" s="52">
        <v>0</v>
      </c>
    </row>
    <row r="29" spans="1:11" x14ac:dyDescent="0.25">
      <c r="A29" s="15" t="s">
        <v>18</v>
      </c>
      <c r="B29" s="15">
        <f t="shared" si="1"/>
        <v>23</v>
      </c>
      <c r="C29" s="15" t="s">
        <v>20</v>
      </c>
      <c r="D29" s="48">
        <v>1</v>
      </c>
      <c r="E29" s="53">
        <v>0.02</v>
      </c>
      <c r="F29" s="15">
        <v>0</v>
      </c>
      <c r="G29" s="53">
        <v>0</v>
      </c>
      <c r="H29" s="48">
        <v>2</v>
      </c>
      <c r="I29" s="53">
        <v>2.5000000000000001E-2</v>
      </c>
      <c r="J29" s="15">
        <v>0</v>
      </c>
      <c r="K29" s="52">
        <v>0</v>
      </c>
    </row>
    <row r="30" spans="1:11" x14ac:dyDescent="0.25">
      <c r="A30" s="15" t="s">
        <v>18</v>
      </c>
      <c r="B30" s="15">
        <f t="shared" si="1"/>
        <v>24</v>
      </c>
      <c r="C30" s="15" t="s">
        <v>23</v>
      </c>
      <c r="D30" s="15">
        <v>1</v>
      </c>
      <c r="E30" s="53">
        <v>1.2E-2</v>
      </c>
      <c r="F30" s="48">
        <v>1</v>
      </c>
      <c r="G30" s="53">
        <v>1.2E-2</v>
      </c>
      <c r="H30" s="48">
        <v>6</v>
      </c>
      <c r="I30" s="53">
        <v>6.4000000000000001E-2</v>
      </c>
      <c r="J30" s="15">
        <v>0</v>
      </c>
      <c r="K30" s="52">
        <v>0</v>
      </c>
    </row>
    <row r="31" spans="1:11" x14ac:dyDescent="0.25">
      <c r="A31" s="15" t="s">
        <v>18</v>
      </c>
      <c r="B31" s="15">
        <f t="shared" si="1"/>
        <v>25</v>
      </c>
      <c r="C31" s="15" t="s">
        <v>38</v>
      </c>
      <c r="D31" s="15">
        <v>1</v>
      </c>
      <c r="E31" s="52">
        <v>0.1</v>
      </c>
      <c r="F31" s="15">
        <v>1</v>
      </c>
      <c r="G31" s="53">
        <v>0.01</v>
      </c>
      <c r="H31" s="48">
        <v>11</v>
      </c>
      <c r="I31" s="52">
        <v>0.10199999999999999</v>
      </c>
      <c r="J31" s="15">
        <v>0</v>
      </c>
      <c r="K31" s="52">
        <v>0</v>
      </c>
    </row>
    <row r="32" spans="1:11" x14ac:dyDescent="0.25">
      <c r="A32" s="15" t="s">
        <v>18</v>
      </c>
      <c r="B32" s="15">
        <f t="shared" si="1"/>
        <v>26</v>
      </c>
      <c r="C32" s="15" t="s">
        <v>22</v>
      </c>
      <c r="D32" s="15">
        <v>0</v>
      </c>
      <c r="E32" s="53">
        <v>0</v>
      </c>
      <c r="F32" s="15">
        <v>2</v>
      </c>
      <c r="G32" s="53">
        <v>2.5000000000000001E-2</v>
      </c>
      <c r="H32" s="48">
        <v>14</v>
      </c>
      <c r="I32" s="52">
        <v>0.11700000000000001</v>
      </c>
      <c r="J32" s="15">
        <v>0</v>
      </c>
      <c r="K32" s="52">
        <v>0</v>
      </c>
    </row>
    <row r="33" spans="1:11" x14ac:dyDescent="0.25">
      <c r="A33" s="15" t="s">
        <v>18</v>
      </c>
      <c r="B33" s="15">
        <f t="shared" si="1"/>
        <v>27</v>
      </c>
      <c r="C33" s="15" t="s">
        <v>204</v>
      </c>
      <c r="D33" s="15">
        <v>2</v>
      </c>
      <c r="E33" s="52">
        <v>1.4999999999999999E-2</v>
      </c>
      <c r="F33" s="15">
        <v>1</v>
      </c>
      <c r="G33" s="52">
        <v>1.2E-2</v>
      </c>
      <c r="H33" s="48">
        <v>1</v>
      </c>
      <c r="I33" s="53">
        <v>1.2E-2</v>
      </c>
      <c r="J33" s="15">
        <v>0</v>
      </c>
      <c r="K33" s="52">
        <v>0</v>
      </c>
    </row>
    <row r="34" spans="1:11" x14ac:dyDescent="0.25">
      <c r="A34" s="15" t="s">
        <v>18</v>
      </c>
      <c r="B34" s="15">
        <f t="shared" si="1"/>
        <v>28</v>
      </c>
      <c r="C34" s="15" t="s">
        <v>164</v>
      </c>
      <c r="D34" s="15">
        <v>2</v>
      </c>
      <c r="E34" s="52">
        <v>1.7000000000000001E-2</v>
      </c>
      <c r="F34" s="15">
        <v>1</v>
      </c>
      <c r="G34" s="52">
        <v>1.1E-4</v>
      </c>
      <c r="H34" s="48">
        <v>2</v>
      </c>
      <c r="I34" s="53">
        <v>0.02</v>
      </c>
      <c r="J34" s="15">
        <v>0</v>
      </c>
      <c r="K34" s="52">
        <v>0</v>
      </c>
    </row>
    <row r="35" spans="1:11" x14ac:dyDescent="0.25">
      <c r="A35" s="15" t="s">
        <v>18</v>
      </c>
      <c r="B35" s="15">
        <f t="shared" si="1"/>
        <v>29</v>
      </c>
      <c r="C35" s="15" t="s">
        <v>161</v>
      </c>
      <c r="D35" s="48">
        <v>5</v>
      </c>
      <c r="E35" s="53">
        <v>0.05</v>
      </c>
      <c r="F35" s="15">
        <v>0</v>
      </c>
      <c r="G35" s="53">
        <v>0</v>
      </c>
      <c r="H35" s="48">
        <v>10</v>
      </c>
      <c r="I35" s="53">
        <v>0.1095</v>
      </c>
      <c r="J35" s="15">
        <v>0</v>
      </c>
      <c r="K35" s="52">
        <v>0</v>
      </c>
    </row>
    <row r="36" spans="1:11" x14ac:dyDescent="0.25">
      <c r="A36" s="15" t="s">
        <v>18</v>
      </c>
      <c r="B36" s="15">
        <f t="shared" si="1"/>
        <v>30</v>
      </c>
      <c r="C36" s="15" t="s">
        <v>134</v>
      </c>
      <c r="D36" s="48">
        <v>5</v>
      </c>
      <c r="E36" s="53">
        <v>5.7000000000000002E-2</v>
      </c>
      <c r="F36" s="15">
        <v>1</v>
      </c>
      <c r="G36" s="53">
        <v>4.5999999999999999E-2</v>
      </c>
      <c r="H36" s="15">
        <v>0</v>
      </c>
      <c r="I36" s="53">
        <v>0</v>
      </c>
      <c r="J36" s="15">
        <v>0</v>
      </c>
      <c r="K36" s="52">
        <v>0</v>
      </c>
    </row>
    <row r="37" spans="1:11" x14ac:dyDescent="0.25">
      <c r="A37" s="15" t="s">
        <v>18</v>
      </c>
      <c r="B37" s="15">
        <f t="shared" si="1"/>
        <v>31</v>
      </c>
      <c r="C37" s="15" t="s">
        <v>59</v>
      </c>
      <c r="D37" s="15">
        <v>8</v>
      </c>
      <c r="E37" s="53">
        <v>6.9000000000000006E-2</v>
      </c>
      <c r="F37" s="15">
        <v>0</v>
      </c>
      <c r="G37" s="53">
        <v>0</v>
      </c>
      <c r="H37" s="15">
        <v>34</v>
      </c>
      <c r="I37" s="53">
        <v>0.42099999999999999</v>
      </c>
      <c r="J37" s="15">
        <v>0</v>
      </c>
      <c r="K37" s="52">
        <v>0</v>
      </c>
    </row>
    <row r="38" spans="1:11" x14ac:dyDescent="0.25">
      <c r="A38" s="15" t="s">
        <v>18</v>
      </c>
      <c r="B38" s="15">
        <f t="shared" si="1"/>
        <v>32</v>
      </c>
      <c r="C38" s="15" t="s">
        <v>36</v>
      </c>
      <c r="D38" s="48">
        <v>1</v>
      </c>
      <c r="E38" s="53">
        <v>0.01</v>
      </c>
      <c r="F38" s="15">
        <v>0</v>
      </c>
      <c r="G38" s="53">
        <v>0</v>
      </c>
      <c r="H38" s="48">
        <v>1</v>
      </c>
      <c r="I38" s="53">
        <v>5.0000000000000001E-3</v>
      </c>
      <c r="J38" s="15">
        <v>0</v>
      </c>
      <c r="K38" s="52">
        <v>0</v>
      </c>
    </row>
    <row r="39" spans="1:11" x14ac:dyDescent="0.25">
      <c r="A39" s="15" t="s">
        <v>18</v>
      </c>
      <c r="B39" s="15">
        <f t="shared" si="1"/>
        <v>33</v>
      </c>
      <c r="C39" s="15" t="s">
        <v>118</v>
      </c>
      <c r="D39" s="15">
        <v>4</v>
      </c>
      <c r="E39" s="53">
        <v>0.06</v>
      </c>
      <c r="F39" s="15">
        <v>0</v>
      </c>
      <c r="G39" s="53">
        <v>0</v>
      </c>
      <c r="H39" s="48">
        <v>3</v>
      </c>
      <c r="I39" s="53">
        <v>4.4999999999999998E-2</v>
      </c>
      <c r="J39" s="15">
        <v>0</v>
      </c>
      <c r="K39" s="52">
        <v>0</v>
      </c>
    </row>
    <row r="40" spans="1:11" x14ac:dyDescent="0.25">
      <c r="A40" s="15" t="s">
        <v>18</v>
      </c>
      <c r="B40" s="15">
        <f t="shared" si="1"/>
        <v>34</v>
      </c>
      <c r="C40" s="15" t="s">
        <v>35</v>
      </c>
      <c r="D40" s="48">
        <v>1</v>
      </c>
      <c r="E40" s="52">
        <v>1.4999999999999999E-2</v>
      </c>
      <c r="F40" s="48">
        <v>8</v>
      </c>
      <c r="G40" s="52">
        <v>0.12</v>
      </c>
      <c r="H40" s="15">
        <v>11</v>
      </c>
      <c r="I40" s="53">
        <v>0.14099999999999999</v>
      </c>
      <c r="J40" s="15">
        <v>22</v>
      </c>
      <c r="K40" s="52">
        <v>0.33</v>
      </c>
    </row>
    <row r="41" spans="1:11" x14ac:dyDescent="0.25">
      <c r="A41" s="15" t="s">
        <v>18</v>
      </c>
      <c r="B41" s="15">
        <f t="shared" si="1"/>
        <v>35</v>
      </c>
      <c r="C41" s="15" t="s">
        <v>205</v>
      </c>
      <c r="D41" s="15">
        <v>0</v>
      </c>
      <c r="E41" s="53">
        <v>0</v>
      </c>
      <c r="F41" s="15">
        <v>0</v>
      </c>
      <c r="G41" s="53">
        <v>0</v>
      </c>
      <c r="H41" s="48">
        <v>5</v>
      </c>
      <c r="I41" s="52">
        <v>4.7E-2</v>
      </c>
      <c r="J41" s="15">
        <v>1</v>
      </c>
      <c r="K41" s="52">
        <v>3.5000000000000003E-2</v>
      </c>
    </row>
    <row r="42" spans="1:11" x14ac:dyDescent="0.25">
      <c r="A42" s="15" t="s">
        <v>18</v>
      </c>
      <c r="B42" s="15">
        <f t="shared" si="1"/>
        <v>36</v>
      </c>
      <c r="C42" s="15" t="s">
        <v>25</v>
      </c>
      <c r="D42" s="48">
        <v>1</v>
      </c>
      <c r="E42" s="52">
        <v>1.2E-2</v>
      </c>
      <c r="F42" s="15">
        <v>0</v>
      </c>
      <c r="G42" s="52">
        <v>0</v>
      </c>
      <c r="H42" s="48">
        <v>6</v>
      </c>
      <c r="I42" s="53">
        <v>4.4499999999999998E-2</v>
      </c>
      <c r="J42" s="15">
        <v>0</v>
      </c>
      <c r="K42" s="52">
        <v>0</v>
      </c>
    </row>
    <row r="43" spans="1:11" x14ac:dyDescent="0.25">
      <c r="A43" s="15" t="s">
        <v>18</v>
      </c>
      <c r="B43" s="15">
        <f t="shared" si="1"/>
        <v>37</v>
      </c>
      <c r="C43" s="15" t="s">
        <v>34</v>
      </c>
      <c r="D43" s="48">
        <v>1</v>
      </c>
      <c r="E43" s="52">
        <v>1.4999999999999999E-2</v>
      </c>
      <c r="F43" s="15">
        <v>8</v>
      </c>
      <c r="G43" s="52">
        <v>0.112</v>
      </c>
      <c r="H43" s="48">
        <v>0</v>
      </c>
      <c r="I43" s="53">
        <v>0</v>
      </c>
      <c r="J43" s="15">
        <v>0</v>
      </c>
      <c r="K43" s="52">
        <v>0</v>
      </c>
    </row>
    <row r="44" spans="1:11" x14ac:dyDescent="0.25">
      <c r="A44" s="15" t="s">
        <v>18</v>
      </c>
      <c r="B44" s="15">
        <f t="shared" si="1"/>
        <v>38</v>
      </c>
      <c r="C44" s="15" t="s">
        <v>206</v>
      </c>
      <c r="D44" s="15">
        <v>0</v>
      </c>
      <c r="E44" s="53">
        <v>0</v>
      </c>
      <c r="F44" s="15">
        <v>0</v>
      </c>
      <c r="G44" s="53">
        <v>0</v>
      </c>
      <c r="H44" s="48">
        <v>1</v>
      </c>
      <c r="I44" s="53">
        <v>1.4999999999999999E-2</v>
      </c>
      <c r="J44" s="15">
        <v>0</v>
      </c>
      <c r="K44" s="52">
        <v>0</v>
      </c>
    </row>
    <row r="45" spans="1:11" x14ac:dyDescent="0.25">
      <c r="A45" s="15" t="s">
        <v>18</v>
      </c>
      <c r="B45" s="15">
        <f t="shared" si="1"/>
        <v>39</v>
      </c>
      <c r="C45" s="15" t="s">
        <v>33</v>
      </c>
      <c r="D45" s="15">
        <v>7</v>
      </c>
      <c r="E45" s="52">
        <v>0.06</v>
      </c>
      <c r="F45" s="15">
        <v>7</v>
      </c>
      <c r="G45" s="52">
        <v>0.06</v>
      </c>
      <c r="H45" s="48">
        <f>37-2</f>
        <v>35</v>
      </c>
      <c r="I45" s="53">
        <v>0.245</v>
      </c>
      <c r="J45" s="15">
        <v>0</v>
      </c>
      <c r="K45" s="52">
        <v>0</v>
      </c>
    </row>
    <row r="46" spans="1:11" x14ac:dyDescent="0.25">
      <c r="A46" s="15" t="s">
        <v>18</v>
      </c>
      <c r="B46" s="15">
        <f t="shared" si="1"/>
        <v>40</v>
      </c>
      <c r="C46" s="15" t="s">
        <v>32</v>
      </c>
      <c r="D46" s="48">
        <v>2</v>
      </c>
      <c r="E46" s="53">
        <v>1.7999999999999999E-2</v>
      </c>
      <c r="F46" s="48">
        <v>2</v>
      </c>
      <c r="G46" s="53">
        <v>1.7999999999999999E-2</v>
      </c>
      <c r="H46" s="48">
        <v>1</v>
      </c>
      <c r="I46" s="52">
        <v>0.01</v>
      </c>
      <c r="J46" s="15">
        <v>0</v>
      </c>
      <c r="K46" s="52">
        <v>0</v>
      </c>
    </row>
    <row r="47" spans="1:11" x14ac:dyDescent="0.25">
      <c r="A47" s="15" t="s">
        <v>18</v>
      </c>
      <c r="B47" s="15">
        <f t="shared" si="1"/>
        <v>41</v>
      </c>
      <c r="C47" s="15" t="s">
        <v>162</v>
      </c>
      <c r="D47" s="48">
        <v>2</v>
      </c>
      <c r="E47" s="53">
        <v>2.1999999999999999E-2</v>
      </c>
      <c r="F47" s="48">
        <v>2</v>
      </c>
      <c r="G47" s="53">
        <v>2.1999999999999999E-2</v>
      </c>
      <c r="H47" s="48">
        <v>1</v>
      </c>
      <c r="I47" s="53">
        <v>1.4999999999999999E-2</v>
      </c>
      <c r="J47" s="15">
        <v>0</v>
      </c>
      <c r="K47" s="52">
        <v>0</v>
      </c>
    </row>
    <row r="48" spans="1:11" x14ac:dyDescent="0.25">
      <c r="A48" s="15" t="s">
        <v>18</v>
      </c>
      <c r="B48" s="15">
        <f t="shared" si="1"/>
        <v>42</v>
      </c>
      <c r="C48" s="15" t="s">
        <v>207</v>
      </c>
      <c r="D48" s="15">
        <v>2</v>
      </c>
      <c r="E48" s="53">
        <v>0.01</v>
      </c>
      <c r="F48" s="15">
        <v>0</v>
      </c>
      <c r="G48" s="53">
        <v>0</v>
      </c>
      <c r="H48" s="15">
        <v>6</v>
      </c>
      <c r="I48" s="53">
        <v>1.7999999999999999E-2</v>
      </c>
      <c r="J48" s="15">
        <v>0</v>
      </c>
      <c r="K48" s="52">
        <v>0</v>
      </c>
    </row>
    <row r="49" spans="1:11" x14ac:dyDescent="0.25">
      <c r="A49" s="15" t="s">
        <v>18</v>
      </c>
      <c r="B49" s="15">
        <f t="shared" si="1"/>
        <v>43</v>
      </c>
      <c r="C49" s="15" t="s">
        <v>27</v>
      </c>
      <c r="D49" s="48">
        <v>1</v>
      </c>
      <c r="E49" s="52">
        <v>1.4999999999999999E-2</v>
      </c>
      <c r="F49" s="15">
        <v>1</v>
      </c>
      <c r="G49" s="52">
        <v>0.55000000000000004</v>
      </c>
      <c r="H49" s="15">
        <v>0</v>
      </c>
      <c r="I49" s="52">
        <v>0</v>
      </c>
      <c r="J49" s="15">
        <v>0</v>
      </c>
      <c r="K49" s="52">
        <v>0</v>
      </c>
    </row>
    <row r="50" spans="1:11" x14ac:dyDescent="0.25">
      <c r="A50" s="15" t="s">
        <v>18</v>
      </c>
      <c r="B50" s="15">
        <f t="shared" si="1"/>
        <v>44</v>
      </c>
      <c r="C50" s="15" t="s">
        <v>170</v>
      </c>
      <c r="D50" s="15">
        <v>10</v>
      </c>
      <c r="E50" s="52">
        <v>0.125</v>
      </c>
      <c r="F50" s="15">
        <v>0</v>
      </c>
      <c r="G50" s="52">
        <v>0</v>
      </c>
      <c r="H50" s="48">
        <v>1</v>
      </c>
      <c r="I50" s="53">
        <v>5.0000000000000001E-3</v>
      </c>
      <c r="J50" s="15">
        <v>0</v>
      </c>
      <c r="K50" s="52">
        <v>0</v>
      </c>
    </row>
    <row r="51" spans="1:11" x14ac:dyDescent="0.25">
      <c r="A51" s="15" t="s">
        <v>18</v>
      </c>
      <c r="B51" s="15">
        <f t="shared" si="1"/>
        <v>45</v>
      </c>
      <c r="C51" s="15" t="s">
        <v>45</v>
      </c>
      <c r="D51" s="48">
        <v>1</v>
      </c>
      <c r="E51" s="53">
        <v>0.01</v>
      </c>
      <c r="F51" s="48">
        <v>2</v>
      </c>
      <c r="G51" s="53">
        <v>1.4999999999999999E-2</v>
      </c>
      <c r="H51" s="48">
        <v>1</v>
      </c>
      <c r="I51" s="53">
        <v>0.01</v>
      </c>
      <c r="J51" s="15">
        <v>0</v>
      </c>
      <c r="K51" s="52">
        <v>0</v>
      </c>
    </row>
    <row r="52" spans="1:11" x14ac:dyDescent="0.25">
      <c r="A52" s="15" t="s">
        <v>18</v>
      </c>
      <c r="B52" s="15">
        <f t="shared" si="1"/>
        <v>46</v>
      </c>
      <c r="C52" s="15" t="s">
        <v>46</v>
      </c>
      <c r="D52" s="48">
        <v>5</v>
      </c>
      <c r="E52" s="52">
        <v>5.8999999999999997E-2</v>
      </c>
      <c r="F52" s="15">
        <v>5</v>
      </c>
      <c r="G52" s="52">
        <v>5.8999999999999997E-2</v>
      </c>
      <c r="H52" s="48">
        <v>20</v>
      </c>
      <c r="I52" s="53">
        <v>0.252</v>
      </c>
      <c r="J52" s="15">
        <v>0</v>
      </c>
      <c r="K52" s="52">
        <v>0</v>
      </c>
    </row>
    <row r="53" spans="1:11" x14ac:dyDescent="0.25">
      <c r="A53" s="15" t="s">
        <v>18</v>
      </c>
      <c r="B53" s="15">
        <f t="shared" si="1"/>
        <v>47</v>
      </c>
      <c r="C53" s="15" t="s">
        <v>127</v>
      </c>
      <c r="D53" s="15">
        <v>5</v>
      </c>
      <c r="E53" s="53">
        <v>0.05</v>
      </c>
      <c r="F53" s="15">
        <v>0</v>
      </c>
      <c r="G53" s="53">
        <v>0</v>
      </c>
      <c r="H53" s="48">
        <v>3</v>
      </c>
      <c r="I53" s="53">
        <v>8.0000000000000002E-3</v>
      </c>
      <c r="J53" s="15">
        <v>0</v>
      </c>
      <c r="K53" s="52">
        <v>0</v>
      </c>
    </row>
    <row r="54" spans="1:11" x14ac:dyDescent="0.25">
      <c r="A54" s="15" t="s">
        <v>18</v>
      </c>
      <c r="B54" s="15">
        <f t="shared" si="1"/>
        <v>48</v>
      </c>
      <c r="C54" s="15" t="s">
        <v>208</v>
      </c>
      <c r="D54" s="15">
        <v>4</v>
      </c>
      <c r="E54" s="53">
        <v>0.06</v>
      </c>
      <c r="F54" s="15">
        <v>0</v>
      </c>
      <c r="G54" s="53">
        <v>0</v>
      </c>
      <c r="H54" s="48">
        <v>1</v>
      </c>
      <c r="I54" s="53">
        <v>0.01</v>
      </c>
      <c r="J54" s="15">
        <v>0</v>
      </c>
      <c r="K54" s="52">
        <v>0</v>
      </c>
    </row>
    <row r="55" spans="1:11" x14ac:dyDescent="0.25">
      <c r="A55" s="15" t="s">
        <v>18</v>
      </c>
      <c r="B55" s="15">
        <f t="shared" si="1"/>
        <v>49</v>
      </c>
      <c r="C55" s="15" t="s">
        <v>209</v>
      </c>
      <c r="D55" s="48">
        <v>2</v>
      </c>
      <c r="E55" s="53">
        <f>0.015+1.2</f>
        <v>1.2149999999999999</v>
      </c>
      <c r="F55" s="15">
        <v>0</v>
      </c>
      <c r="G55" s="53">
        <v>0</v>
      </c>
      <c r="H55" s="48">
        <v>1</v>
      </c>
      <c r="I55" s="53">
        <v>5.0000000000000001E-3</v>
      </c>
      <c r="J55" s="15">
        <v>0</v>
      </c>
      <c r="K55" s="52">
        <v>0</v>
      </c>
    </row>
    <row r="56" spans="1:11" x14ac:dyDescent="0.25">
      <c r="A56" s="15" t="s">
        <v>18</v>
      </c>
      <c r="B56" s="15">
        <f t="shared" si="1"/>
        <v>50</v>
      </c>
      <c r="C56" s="15" t="s">
        <v>138</v>
      </c>
      <c r="D56" s="48">
        <v>4</v>
      </c>
      <c r="E56" s="53">
        <v>5.5E-2</v>
      </c>
      <c r="F56" s="15">
        <v>0</v>
      </c>
      <c r="G56" s="53">
        <v>0</v>
      </c>
      <c r="H56" s="48">
        <v>1</v>
      </c>
      <c r="I56" s="52">
        <v>0.01</v>
      </c>
      <c r="J56" s="15">
        <v>0</v>
      </c>
      <c r="K56" s="52">
        <v>0</v>
      </c>
    </row>
    <row r="57" spans="1:11" x14ac:dyDescent="0.25">
      <c r="A57" s="15" t="s">
        <v>18</v>
      </c>
      <c r="B57" s="15">
        <f t="shared" si="1"/>
        <v>51</v>
      </c>
      <c r="C57" s="15" t="s">
        <v>210</v>
      </c>
      <c r="D57" s="48">
        <v>1</v>
      </c>
      <c r="E57" s="53">
        <v>1.4999999999999999E-2</v>
      </c>
      <c r="F57" s="15">
        <v>0</v>
      </c>
      <c r="G57" s="53">
        <v>0</v>
      </c>
      <c r="H57" s="48">
        <v>1</v>
      </c>
      <c r="I57" s="53">
        <v>8.0000000000000002E-3</v>
      </c>
      <c r="J57" s="15">
        <v>0</v>
      </c>
      <c r="K57" s="52">
        <v>0</v>
      </c>
    </row>
    <row r="58" spans="1:11" x14ac:dyDescent="0.25">
      <c r="A58" s="15" t="s">
        <v>18</v>
      </c>
      <c r="B58" s="15">
        <f t="shared" si="1"/>
        <v>52</v>
      </c>
      <c r="C58" s="15" t="s">
        <v>122</v>
      </c>
      <c r="D58" s="15">
        <v>4</v>
      </c>
      <c r="E58" s="53">
        <v>0.05</v>
      </c>
      <c r="F58" s="48">
        <v>4</v>
      </c>
      <c r="G58" s="53">
        <v>0.05</v>
      </c>
      <c r="H58" s="48">
        <v>1</v>
      </c>
      <c r="I58" s="52">
        <v>1.2E-2</v>
      </c>
      <c r="J58" s="15">
        <v>0</v>
      </c>
      <c r="K58" s="52">
        <v>0</v>
      </c>
    </row>
    <row r="59" spans="1:11" x14ac:dyDescent="0.25">
      <c r="A59" s="15" t="s">
        <v>18</v>
      </c>
      <c r="B59" s="15">
        <f t="shared" si="1"/>
        <v>53</v>
      </c>
      <c r="C59" s="15" t="s">
        <v>211</v>
      </c>
      <c r="D59" s="48">
        <v>1</v>
      </c>
      <c r="E59" s="52">
        <v>4.0000000000000001E-3</v>
      </c>
      <c r="F59" s="15">
        <v>0</v>
      </c>
      <c r="G59" s="52">
        <v>0</v>
      </c>
      <c r="H59" s="48">
        <v>1</v>
      </c>
      <c r="I59" s="53">
        <v>8.9999999999999993E-3</v>
      </c>
      <c r="J59" s="15">
        <v>0</v>
      </c>
      <c r="K59" s="52">
        <v>0</v>
      </c>
    </row>
    <row r="60" spans="1:11" x14ac:dyDescent="0.25">
      <c r="A60" s="15" t="s">
        <v>18</v>
      </c>
      <c r="B60" s="15">
        <f t="shared" si="1"/>
        <v>54</v>
      </c>
      <c r="C60" s="15" t="s">
        <v>52</v>
      </c>
      <c r="D60" s="48">
        <v>2</v>
      </c>
      <c r="E60" s="53">
        <v>1.03</v>
      </c>
      <c r="F60" s="15">
        <v>1</v>
      </c>
      <c r="G60" s="52">
        <v>1.4999999999999999E-2</v>
      </c>
      <c r="H60" s="48">
        <v>10</v>
      </c>
      <c r="I60" s="53">
        <v>0.123</v>
      </c>
      <c r="J60" s="15">
        <v>0</v>
      </c>
      <c r="K60" s="52">
        <v>0</v>
      </c>
    </row>
    <row r="61" spans="1:11" x14ac:dyDescent="0.25">
      <c r="A61" s="15" t="s">
        <v>18</v>
      </c>
      <c r="B61" s="15">
        <f t="shared" si="1"/>
        <v>55</v>
      </c>
      <c r="C61" s="15" t="s">
        <v>212</v>
      </c>
      <c r="D61" s="15">
        <v>0</v>
      </c>
      <c r="E61" s="52">
        <v>0</v>
      </c>
      <c r="F61" s="15">
        <v>0</v>
      </c>
      <c r="G61" s="53">
        <v>0</v>
      </c>
      <c r="H61" s="48">
        <v>1</v>
      </c>
      <c r="I61" s="53">
        <v>1.4999999999999999E-2</v>
      </c>
      <c r="J61" s="15">
        <v>0</v>
      </c>
      <c r="K61" s="52">
        <v>0</v>
      </c>
    </row>
    <row r="62" spans="1:11" x14ac:dyDescent="0.25">
      <c r="A62" s="15" t="s">
        <v>18</v>
      </c>
      <c r="B62" s="15">
        <f t="shared" si="1"/>
        <v>56</v>
      </c>
      <c r="C62" s="15" t="s">
        <v>24</v>
      </c>
      <c r="D62" s="48">
        <v>1</v>
      </c>
      <c r="E62" s="53">
        <v>0.05</v>
      </c>
      <c r="F62" s="15">
        <v>1</v>
      </c>
      <c r="G62" s="53">
        <v>1.2E-2</v>
      </c>
      <c r="H62" s="48">
        <v>2</v>
      </c>
      <c r="I62" s="52">
        <v>0.03</v>
      </c>
      <c r="J62" s="15">
        <v>0</v>
      </c>
      <c r="K62" s="52">
        <v>0</v>
      </c>
    </row>
    <row r="63" spans="1:11" x14ac:dyDescent="0.25">
      <c r="A63" s="15" t="s">
        <v>18</v>
      </c>
      <c r="B63" s="15">
        <f t="shared" si="1"/>
        <v>57</v>
      </c>
      <c r="C63" s="15" t="s">
        <v>166</v>
      </c>
      <c r="D63" s="15">
        <v>1</v>
      </c>
      <c r="E63" s="52">
        <v>2E-3</v>
      </c>
      <c r="F63" s="15">
        <v>0</v>
      </c>
      <c r="G63" s="52">
        <v>0</v>
      </c>
      <c r="H63" s="48">
        <v>1</v>
      </c>
      <c r="I63" s="52">
        <v>5.0000000000000001E-3</v>
      </c>
      <c r="J63" s="15">
        <v>0</v>
      </c>
      <c r="K63" s="52">
        <v>0</v>
      </c>
    </row>
    <row r="64" spans="1:11" x14ac:dyDescent="0.25">
      <c r="A64" s="15" t="s">
        <v>18</v>
      </c>
      <c r="B64" s="15">
        <f t="shared" si="1"/>
        <v>58</v>
      </c>
      <c r="C64" s="15" t="s">
        <v>172</v>
      </c>
      <c r="D64" s="48">
        <v>3</v>
      </c>
      <c r="E64" s="53">
        <v>4.2999999999999997E-2</v>
      </c>
      <c r="F64" s="15">
        <v>0</v>
      </c>
      <c r="G64" s="53">
        <v>0</v>
      </c>
      <c r="H64" s="15">
        <v>1</v>
      </c>
      <c r="I64" s="53">
        <v>7.4999999999999997E-3</v>
      </c>
      <c r="J64" s="15">
        <v>0</v>
      </c>
      <c r="K64" s="52">
        <v>0</v>
      </c>
    </row>
    <row r="65" spans="1:11" x14ac:dyDescent="0.25">
      <c r="A65" s="15" t="s">
        <v>18</v>
      </c>
      <c r="B65" s="15">
        <f t="shared" si="1"/>
        <v>59</v>
      </c>
      <c r="C65" s="15" t="s">
        <v>137</v>
      </c>
      <c r="D65" s="48">
        <v>4</v>
      </c>
      <c r="E65" s="52">
        <v>3.5000000000000003E-2</v>
      </c>
      <c r="F65" s="15">
        <v>1</v>
      </c>
      <c r="G65" s="52">
        <v>5.0000000000000001E-3</v>
      </c>
      <c r="H65" s="48">
        <v>3</v>
      </c>
      <c r="I65" s="52">
        <v>3.5999999999999997E-2</v>
      </c>
      <c r="J65" s="15">
        <v>0</v>
      </c>
      <c r="K65" s="52">
        <v>0</v>
      </c>
    </row>
    <row r="66" spans="1:11" x14ac:dyDescent="0.25">
      <c r="A66" s="15" t="s">
        <v>18</v>
      </c>
      <c r="B66" s="15">
        <f t="shared" si="1"/>
        <v>60</v>
      </c>
      <c r="C66" s="15" t="s">
        <v>57</v>
      </c>
      <c r="D66" s="15">
        <v>1</v>
      </c>
      <c r="E66" s="52">
        <v>5.0000000000000001E-4</v>
      </c>
      <c r="F66" s="15">
        <v>1</v>
      </c>
      <c r="G66" s="52">
        <v>1.4999999999999999E-2</v>
      </c>
      <c r="H66" s="48">
        <v>3</v>
      </c>
      <c r="I66" s="52">
        <v>0.04</v>
      </c>
      <c r="J66" s="15">
        <v>1</v>
      </c>
      <c r="K66" s="52">
        <v>8.6999999999999994E-2</v>
      </c>
    </row>
    <row r="67" spans="1:11" x14ac:dyDescent="0.25">
      <c r="A67" s="15" t="s">
        <v>18</v>
      </c>
      <c r="B67" s="15">
        <f t="shared" si="1"/>
        <v>61</v>
      </c>
      <c r="C67" s="15" t="s">
        <v>19</v>
      </c>
      <c r="D67" s="15">
        <v>1</v>
      </c>
      <c r="E67" s="53">
        <v>5.0000000000000001E-3</v>
      </c>
      <c r="F67" s="15">
        <v>1</v>
      </c>
      <c r="G67" s="53">
        <v>1.4999999999999999E-2</v>
      </c>
      <c r="H67" s="48">
        <v>13</v>
      </c>
      <c r="I67" s="53">
        <v>0.19500000000000001</v>
      </c>
      <c r="J67" s="15">
        <v>0</v>
      </c>
      <c r="K67" s="52">
        <v>0</v>
      </c>
    </row>
    <row r="68" spans="1:11" x14ac:dyDescent="0.25">
      <c r="A68" s="15" t="s">
        <v>18</v>
      </c>
      <c r="B68" s="15">
        <f t="shared" si="1"/>
        <v>62</v>
      </c>
      <c r="C68" s="15" t="s">
        <v>213</v>
      </c>
      <c r="D68" s="15">
        <v>1</v>
      </c>
      <c r="E68" s="52">
        <v>5.0000000000000001E-3</v>
      </c>
      <c r="F68" s="15">
        <v>0</v>
      </c>
      <c r="G68" s="52">
        <v>0</v>
      </c>
      <c r="H68" s="48">
        <v>6</v>
      </c>
      <c r="I68" s="52">
        <v>7.4999999999999997E-2</v>
      </c>
      <c r="J68" s="15">
        <v>0</v>
      </c>
      <c r="K68" s="52">
        <v>0</v>
      </c>
    </row>
    <row r="69" spans="1:11" x14ac:dyDescent="0.25">
      <c r="A69" s="15" t="s">
        <v>18</v>
      </c>
      <c r="B69" s="15">
        <f t="shared" si="1"/>
        <v>63</v>
      </c>
      <c r="C69" s="15" t="s">
        <v>167</v>
      </c>
      <c r="D69" s="48">
        <v>1</v>
      </c>
      <c r="E69" s="52">
        <v>0.01</v>
      </c>
      <c r="F69" s="15">
        <v>1</v>
      </c>
      <c r="G69" s="52">
        <v>1.4999999999999999E-2</v>
      </c>
      <c r="H69" s="48">
        <v>5</v>
      </c>
      <c r="I69" s="53">
        <v>6.9000000000000006E-2</v>
      </c>
      <c r="J69" s="15">
        <v>0</v>
      </c>
      <c r="K69" s="52">
        <v>0</v>
      </c>
    </row>
    <row r="70" spans="1:11" x14ac:dyDescent="0.25">
      <c r="A70" s="15" t="s">
        <v>18</v>
      </c>
      <c r="B70" s="15">
        <f t="shared" si="1"/>
        <v>64</v>
      </c>
      <c r="C70" s="15" t="s">
        <v>120</v>
      </c>
      <c r="D70" s="15">
        <v>1</v>
      </c>
      <c r="E70" s="53">
        <v>1.4999999999999999E-2</v>
      </c>
      <c r="F70" s="15">
        <v>0</v>
      </c>
      <c r="G70" s="53">
        <v>0</v>
      </c>
      <c r="H70" s="15">
        <v>6</v>
      </c>
      <c r="I70" s="53">
        <v>6.2E-2</v>
      </c>
      <c r="J70" s="15">
        <v>0</v>
      </c>
      <c r="K70" s="52">
        <v>0</v>
      </c>
    </row>
    <row r="71" spans="1:11" x14ac:dyDescent="0.25">
      <c r="A71" s="15" t="s">
        <v>18</v>
      </c>
      <c r="B71" s="15">
        <f t="shared" si="1"/>
        <v>65</v>
      </c>
      <c r="C71" s="15" t="s">
        <v>28</v>
      </c>
      <c r="D71" s="15">
        <v>1</v>
      </c>
      <c r="E71" s="53">
        <v>1.4999999999999999E-2</v>
      </c>
      <c r="F71" s="15">
        <v>18</v>
      </c>
      <c r="G71" s="53">
        <v>0.253</v>
      </c>
      <c r="H71" s="48">
        <v>35</v>
      </c>
      <c r="I71" s="53">
        <v>0.4834</v>
      </c>
      <c r="J71" s="15">
        <v>0</v>
      </c>
      <c r="K71" s="52">
        <v>0</v>
      </c>
    </row>
    <row r="72" spans="1:11" x14ac:dyDescent="0.25">
      <c r="A72" s="15" t="s">
        <v>18</v>
      </c>
      <c r="B72" s="15">
        <f t="shared" si="1"/>
        <v>66</v>
      </c>
      <c r="C72" s="15" t="s">
        <v>136</v>
      </c>
      <c r="D72" s="15">
        <v>1</v>
      </c>
      <c r="E72" s="53">
        <v>8.0000000000000002E-3</v>
      </c>
      <c r="F72" s="15">
        <v>0</v>
      </c>
      <c r="G72" s="53">
        <v>0</v>
      </c>
      <c r="H72" s="48">
        <v>2</v>
      </c>
      <c r="I72" s="52">
        <v>2.1999999999999999E-2</v>
      </c>
      <c r="J72" s="15">
        <v>0</v>
      </c>
      <c r="K72" s="52">
        <v>0</v>
      </c>
    </row>
    <row r="73" spans="1:11" x14ac:dyDescent="0.25">
      <c r="A73" s="15" t="s">
        <v>18</v>
      </c>
      <c r="B73" s="15">
        <f t="shared" si="1"/>
        <v>67</v>
      </c>
      <c r="C73" s="15" t="s">
        <v>121</v>
      </c>
      <c r="D73" s="48">
        <v>4</v>
      </c>
      <c r="E73" s="52">
        <v>3.2000000000000001E-2</v>
      </c>
      <c r="F73" s="15">
        <v>0</v>
      </c>
      <c r="G73" s="52">
        <v>0</v>
      </c>
      <c r="H73" s="48">
        <v>1</v>
      </c>
      <c r="I73" s="53">
        <v>7.4999999999999997E-3</v>
      </c>
      <c r="J73" s="15">
        <v>0</v>
      </c>
      <c r="K73" s="52">
        <v>0</v>
      </c>
    </row>
    <row r="74" spans="1:11" x14ac:dyDescent="0.25">
      <c r="A74" s="15" t="s">
        <v>18</v>
      </c>
      <c r="B74" s="15">
        <f t="shared" si="1"/>
        <v>68</v>
      </c>
      <c r="C74" s="15" t="s">
        <v>214</v>
      </c>
      <c r="D74" s="15">
        <v>1</v>
      </c>
      <c r="E74" s="53">
        <v>1.4999999999999999E-2</v>
      </c>
      <c r="F74" s="15">
        <v>1</v>
      </c>
      <c r="G74" s="53">
        <v>1.2E-2</v>
      </c>
      <c r="H74" s="15">
        <v>0</v>
      </c>
      <c r="I74" s="53">
        <v>0</v>
      </c>
      <c r="J74" s="15">
        <v>0</v>
      </c>
      <c r="K74" s="52">
        <v>0</v>
      </c>
    </row>
    <row r="75" spans="1:11" x14ac:dyDescent="0.25">
      <c r="A75" s="15" t="s">
        <v>18</v>
      </c>
      <c r="B75" s="15">
        <f t="shared" si="1"/>
        <v>69</v>
      </c>
      <c r="C75" s="15" t="s">
        <v>53</v>
      </c>
      <c r="D75" s="15">
        <v>1</v>
      </c>
      <c r="E75" s="53">
        <v>2.5000000000000001E-4</v>
      </c>
      <c r="F75" s="15">
        <v>1</v>
      </c>
      <c r="G75" s="53">
        <v>8.9999999999999993E-3</v>
      </c>
      <c r="H75" s="48">
        <v>2</v>
      </c>
      <c r="I75" s="53">
        <v>0.85699999999999998</v>
      </c>
      <c r="J75" s="15">
        <v>0</v>
      </c>
      <c r="K75" s="52">
        <v>0</v>
      </c>
    </row>
    <row r="76" spans="1:11" x14ac:dyDescent="0.25">
      <c r="A76" s="15" t="s">
        <v>18</v>
      </c>
      <c r="B76" s="15">
        <f t="shared" ref="B76:B139" si="2">B75+1</f>
        <v>70</v>
      </c>
      <c r="C76" s="15" t="s">
        <v>173</v>
      </c>
      <c r="D76" s="15">
        <v>4</v>
      </c>
      <c r="E76" s="53">
        <v>0.06</v>
      </c>
      <c r="F76" s="48">
        <v>1</v>
      </c>
      <c r="G76" s="52">
        <v>1.4999999999999999E-2</v>
      </c>
      <c r="H76" s="48">
        <v>1</v>
      </c>
      <c r="I76" s="53">
        <v>1.4999999999999999E-2</v>
      </c>
      <c r="J76" s="15">
        <v>0</v>
      </c>
      <c r="K76" s="52">
        <v>0</v>
      </c>
    </row>
    <row r="77" spans="1:11" x14ac:dyDescent="0.25">
      <c r="A77" s="15" t="s">
        <v>18</v>
      </c>
      <c r="B77" s="15">
        <f t="shared" si="2"/>
        <v>71</v>
      </c>
      <c r="C77" s="15" t="s">
        <v>40</v>
      </c>
      <c r="D77" s="48">
        <v>4</v>
      </c>
      <c r="E77" s="53">
        <v>3.2000000000000001E-2</v>
      </c>
      <c r="F77" s="15">
        <v>5</v>
      </c>
      <c r="G77" s="53">
        <v>5.2999999999999999E-2</v>
      </c>
      <c r="H77" s="48">
        <v>6</v>
      </c>
      <c r="I77" s="52">
        <v>6.7000000000000004E-2</v>
      </c>
      <c r="J77" s="15">
        <v>0</v>
      </c>
      <c r="K77" s="52">
        <v>0</v>
      </c>
    </row>
    <row r="78" spans="1:11" x14ac:dyDescent="0.25">
      <c r="A78" s="15" t="s">
        <v>18</v>
      </c>
      <c r="B78" s="15">
        <f t="shared" si="2"/>
        <v>72</v>
      </c>
      <c r="C78" s="15" t="s">
        <v>62</v>
      </c>
      <c r="D78" s="48">
        <v>1</v>
      </c>
      <c r="E78" s="52">
        <v>7.0000000000000001E-3</v>
      </c>
      <c r="F78" s="15">
        <v>0</v>
      </c>
      <c r="G78" s="52">
        <v>0</v>
      </c>
      <c r="H78" s="48">
        <v>7</v>
      </c>
      <c r="I78" s="53">
        <v>3.6999999999999998E-2</v>
      </c>
      <c r="J78" s="15">
        <v>0</v>
      </c>
      <c r="K78" s="52">
        <v>0</v>
      </c>
    </row>
    <row r="79" spans="1:11" x14ac:dyDescent="0.25">
      <c r="A79" s="15" t="s">
        <v>18</v>
      </c>
      <c r="B79" s="15">
        <f t="shared" si="2"/>
        <v>73</v>
      </c>
      <c r="C79" s="15" t="s">
        <v>174</v>
      </c>
      <c r="D79" s="15">
        <v>8</v>
      </c>
      <c r="E79" s="52">
        <v>8.8999999999999996E-2</v>
      </c>
      <c r="F79" s="15">
        <v>0</v>
      </c>
      <c r="G79" s="52">
        <v>0</v>
      </c>
      <c r="H79" s="48">
        <v>1</v>
      </c>
      <c r="I79" s="53">
        <v>5.0000000000000001E-3</v>
      </c>
      <c r="J79" s="15">
        <v>0</v>
      </c>
      <c r="K79" s="52">
        <v>0</v>
      </c>
    </row>
    <row r="80" spans="1:11" x14ac:dyDescent="0.25">
      <c r="A80" s="15" t="s">
        <v>18</v>
      </c>
      <c r="B80" s="15">
        <f t="shared" si="2"/>
        <v>74</v>
      </c>
      <c r="C80" s="15" t="s">
        <v>66</v>
      </c>
      <c r="D80" s="15">
        <v>1</v>
      </c>
      <c r="E80" s="53">
        <v>4.0000000000000001E-3</v>
      </c>
      <c r="F80" s="15">
        <v>5</v>
      </c>
      <c r="G80" s="53">
        <v>5.1110000000000003E-2</v>
      </c>
      <c r="H80" s="48">
        <v>12</v>
      </c>
      <c r="I80" s="52">
        <v>4.3999999999999997E-2</v>
      </c>
      <c r="J80" s="15">
        <v>0</v>
      </c>
      <c r="K80" s="52">
        <v>0</v>
      </c>
    </row>
    <row r="81" spans="1:11" x14ac:dyDescent="0.25">
      <c r="A81" s="15" t="s">
        <v>18</v>
      </c>
      <c r="B81" s="15">
        <f t="shared" si="2"/>
        <v>75</v>
      </c>
      <c r="C81" s="15" t="s">
        <v>215</v>
      </c>
      <c r="D81" s="48">
        <v>11</v>
      </c>
      <c r="E81" s="53">
        <v>8.5999999999999993E-2</v>
      </c>
      <c r="F81" s="15">
        <v>0</v>
      </c>
      <c r="G81" s="53">
        <v>0</v>
      </c>
      <c r="H81" s="48">
        <v>3</v>
      </c>
      <c r="I81" s="53">
        <v>4.2000000000000003E-2</v>
      </c>
      <c r="J81" s="15">
        <v>0</v>
      </c>
      <c r="K81" s="52">
        <v>0</v>
      </c>
    </row>
    <row r="82" spans="1:11" x14ac:dyDescent="0.25">
      <c r="A82" s="15" t="s">
        <v>18</v>
      </c>
      <c r="B82" s="15">
        <f t="shared" si="2"/>
        <v>76</v>
      </c>
      <c r="C82" s="15" t="s">
        <v>139</v>
      </c>
      <c r="D82" s="48">
        <v>1</v>
      </c>
      <c r="E82" s="53">
        <v>7.4999999999999997E-3</v>
      </c>
      <c r="F82" s="15">
        <v>0</v>
      </c>
      <c r="G82" s="53">
        <v>0</v>
      </c>
      <c r="H82" s="15">
        <v>0</v>
      </c>
      <c r="I82" s="52">
        <v>0</v>
      </c>
      <c r="J82" s="15">
        <v>0</v>
      </c>
      <c r="K82" s="52">
        <v>0</v>
      </c>
    </row>
    <row r="83" spans="1:11" x14ac:dyDescent="0.25">
      <c r="A83" s="15" t="s">
        <v>18</v>
      </c>
      <c r="B83" s="15">
        <f t="shared" si="2"/>
        <v>77</v>
      </c>
      <c r="C83" s="15" t="s">
        <v>60</v>
      </c>
      <c r="D83" s="15">
        <v>1</v>
      </c>
      <c r="E83" s="52">
        <v>1.4999999999999999E-2</v>
      </c>
      <c r="F83" s="15">
        <v>3</v>
      </c>
      <c r="G83" s="52">
        <v>3.2000000000000001E-2</v>
      </c>
      <c r="H83" s="48">
        <v>1</v>
      </c>
      <c r="I83" s="52">
        <v>0</v>
      </c>
      <c r="J83" s="15">
        <v>0</v>
      </c>
      <c r="K83" s="52">
        <v>0</v>
      </c>
    </row>
    <row r="84" spans="1:11" x14ac:dyDescent="0.25">
      <c r="A84" s="15" t="s">
        <v>18</v>
      </c>
      <c r="B84" s="15">
        <f t="shared" si="2"/>
        <v>78</v>
      </c>
      <c r="C84" s="15" t="s">
        <v>141</v>
      </c>
      <c r="D84" s="15">
        <v>1</v>
      </c>
      <c r="E84" s="53">
        <v>1.4999999999999999E-2</v>
      </c>
      <c r="F84" s="15">
        <v>1</v>
      </c>
      <c r="G84" s="53">
        <v>7.4999999999999997E-3</v>
      </c>
      <c r="H84" s="15">
        <v>0</v>
      </c>
      <c r="I84" s="52">
        <v>0</v>
      </c>
      <c r="J84" s="15">
        <v>0</v>
      </c>
      <c r="K84" s="52">
        <v>0</v>
      </c>
    </row>
    <row r="85" spans="1:11" x14ac:dyDescent="0.25">
      <c r="A85" s="15" t="s">
        <v>18</v>
      </c>
      <c r="B85" s="15">
        <f t="shared" si="2"/>
        <v>79</v>
      </c>
      <c r="C85" s="15" t="s">
        <v>168</v>
      </c>
      <c r="D85" s="15">
        <v>1</v>
      </c>
      <c r="E85" s="53">
        <v>1.4999999999999999E-2</v>
      </c>
      <c r="F85" s="15">
        <v>1</v>
      </c>
      <c r="G85" s="53">
        <v>0.01</v>
      </c>
      <c r="H85" s="48">
        <v>3</v>
      </c>
      <c r="I85" s="53">
        <v>8.0000000000000002E-3</v>
      </c>
      <c r="J85" s="15">
        <v>0</v>
      </c>
      <c r="K85" s="52">
        <v>0</v>
      </c>
    </row>
    <row r="86" spans="1:11" x14ac:dyDescent="0.25">
      <c r="A86" s="15" t="s">
        <v>18</v>
      </c>
      <c r="B86" s="15">
        <f t="shared" si="2"/>
        <v>80</v>
      </c>
      <c r="C86" s="15" t="s">
        <v>65</v>
      </c>
      <c r="D86" s="48">
        <v>2</v>
      </c>
      <c r="E86" s="53">
        <v>5.0000000000000001E-3</v>
      </c>
      <c r="F86" s="48">
        <v>4</v>
      </c>
      <c r="G86" s="53">
        <v>4.4999999999999998E-2</v>
      </c>
      <c r="H86" s="48">
        <v>11</v>
      </c>
      <c r="I86" s="53">
        <v>0.129</v>
      </c>
      <c r="J86" s="15">
        <v>0</v>
      </c>
      <c r="K86" s="52">
        <v>0</v>
      </c>
    </row>
    <row r="87" spans="1:11" x14ac:dyDescent="0.25">
      <c r="A87" s="15" t="s">
        <v>18</v>
      </c>
      <c r="B87" s="15">
        <f t="shared" si="2"/>
        <v>81</v>
      </c>
      <c r="C87" s="15" t="s">
        <v>64</v>
      </c>
      <c r="D87" s="48">
        <v>2</v>
      </c>
      <c r="E87" s="53">
        <v>1.4999999999999999E-2</v>
      </c>
      <c r="F87" s="15">
        <v>5</v>
      </c>
      <c r="G87" s="53">
        <v>7.4999999999999997E-2</v>
      </c>
      <c r="H87" s="48">
        <v>0</v>
      </c>
      <c r="I87" s="53">
        <v>0</v>
      </c>
      <c r="J87" s="15">
        <v>0</v>
      </c>
      <c r="K87" s="52">
        <v>0</v>
      </c>
    </row>
    <row r="88" spans="1:11" x14ac:dyDescent="0.25">
      <c r="A88" s="15" t="s">
        <v>18</v>
      </c>
      <c r="B88" s="15">
        <f t="shared" si="2"/>
        <v>82</v>
      </c>
      <c r="C88" s="15" t="s">
        <v>216</v>
      </c>
      <c r="D88" s="48">
        <v>1</v>
      </c>
      <c r="E88" s="53">
        <v>5.0000000000000001E-3</v>
      </c>
      <c r="F88" s="15">
        <v>0</v>
      </c>
      <c r="G88" s="53">
        <v>0</v>
      </c>
      <c r="H88" s="48">
        <v>2</v>
      </c>
      <c r="I88" s="52">
        <v>1.4999999999999999E-2</v>
      </c>
      <c r="J88" s="15">
        <v>0</v>
      </c>
      <c r="K88" s="52">
        <v>0</v>
      </c>
    </row>
    <row r="89" spans="1:11" x14ac:dyDescent="0.25">
      <c r="A89" s="15" t="s">
        <v>18</v>
      </c>
      <c r="B89" s="15">
        <f t="shared" si="2"/>
        <v>83</v>
      </c>
      <c r="C89" s="15" t="s">
        <v>47</v>
      </c>
      <c r="D89" s="48">
        <v>1</v>
      </c>
      <c r="E89" s="53">
        <v>1.2E-2</v>
      </c>
      <c r="F89" s="48">
        <v>2</v>
      </c>
      <c r="G89" s="53">
        <v>0.03</v>
      </c>
      <c r="H89" s="48">
        <v>12</v>
      </c>
      <c r="I89" s="53">
        <v>0.15</v>
      </c>
      <c r="J89" s="15">
        <v>0</v>
      </c>
      <c r="K89" s="52">
        <v>0</v>
      </c>
    </row>
    <row r="90" spans="1:11" x14ac:dyDescent="0.25">
      <c r="A90" s="15" t="s">
        <v>18</v>
      </c>
      <c r="B90" s="15">
        <f t="shared" si="2"/>
        <v>84</v>
      </c>
      <c r="C90" s="15" t="s">
        <v>58</v>
      </c>
      <c r="D90" s="48">
        <v>1</v>
      </c>
      <c r="E90" s="53">
        <v>3.0000000000000001E-3</v>
      </c>
      <c r="F90" s="15">
        <v>2</v>
      </c>
      <c r="G90" s="53">
        <v>0.01</v>
      </c>
      <c r="H90" s="48">
        <v>6</v>
      </c>
      <c r="I90" s="53">
        <v>5.8999999999999997E-2</v>
      </c>
      <c r="J90" s="15">
        <v>0</v>
      </c>
      <c r="K90" s="52">
        <v>0</v>
      </c>
    </row>
    <row r="91" spans="1:11" x14ac:dyDescent="0.25">
      <c r="A91" s="15" t="s">
        <v>18</v>
      </c>
      <c r="B91" s="15">
        <f t="shared" si="2"/>
        <v>85</v>
      </c>
      <c r="C91" s="15" t="s">
        <v>169</v>
      </c>
      <c r="D91" s="48">
        <v>2</v>
      </c>
      <c r="E91" s="53">
        <v>1.7999999999999999E-2</v>
      </c>
      <c r="F91" s="15">
        <v>0</v>
      </c>
      <c r="G91" s="53">
        <v>0</v>
      </c>
      <c r="H91" s="48">
        <v>1</v>
      </c>
      <c r="I91" s="52">
        <v>1.4999999999999999E-2</v>
      </c>
      <c r="J91" s="15">
        <v>0</v>
      </c>
      <c r="K91" s="52">
        <v>0</v>
      </c>
    </row>
    <row r="92" spans="1:11" x14ac:dyDescent="0.25">
      <c r="A92" s="15" t="s">
        <v>18</v>
      </c>
      <c r="B92" s="15">
        <f t="shared" si="2"/>
        <v>86</v>
      </c>
      <c r="C92" s="15" t="s">
        <v>115</v>
      </c>
      <c r="D92" s="48">
        <v>9</v>
      </c>
      <c r="E92" s="53">
        <v>0.10299999999999999</v>
      </c>
      <c r="F92" s="15">
        <v>0</v>
      </c>
      <c r="G92" s="53">
        <v>0</v>
      </c>
      <c r="H92" s="48">
        <v>1</v>
      </c>
      <c r="I92" s="52">
        <v>5.0000000000000001E-3</v>
      </c>
      <c r="J92" s="15">
        <v>0</v>
      </c>
      <c r="K92" s="52">
        <v>0</v>
      </c>
    </row>
    <row r="93" spans="1:11" x14ac:dyDescent="0.25">
      <c r="A93" s="15" t="s">
        <v>18</v>
      </c>
      <c r="B93" s="15">
        <f t="shared" si="2"/>
        <v>87</v>
      </c>
      <c r="C93" s="15" t="s">
        <v>61</v>
      </c>
      <c r="D93" s="48">
        <v>3</v>
      </c>
      <c r="E93" s="53">
        <v>8.0000000000000002E-3</v>
      </c>
      <c r="F93" s="15">
        <v>3</v>
      </c>
      <c r="G93" s="53">
        <v>3.1E-2</v>
      </c>
      <c r="H93" s="48">
        <v>2</v>
      </c>
      <c r="I93" s="53">
        <v>1.4999999999999999E-2</v>
      </c>
      <c r="J93" s="15">
        <v>0</v>
      </c>
      <c r="K93" s="52">
        <v>0</v>
      </c>
    </row>
    <row r="94" spans="1:11" x14ac:dyDescent="0.25">
      <c r="A94" s="15" t="s">
        <v>18</v>
      </c>
      <c r="B94" s="15">
        <f t="shared" si="2"/>
        <v>88</v>
      </c>
      <c r="C94" s="15" t="s">
        <v>63</v>
      </c>
      <c r="D94" s="15">
        <v>3</v>
      </c>
      <c r="E94" s="53">
        <v>2.1000000000000001E-2</v>
      </c>
      <c r="F94" s="15">
        <v>0</v>
      </c>
      <c r="G94" s="53">
        <v>0</v>
      </c>
      <c r="H94" s="48">
        <v>1</v>
      </c>
      <c r="I94" s="52">
        <v>1.2E-2</v>
      </c>
      <c r="J94" s="15">
        <v>0</v>
      </c>
      <c r="K94" s="52">
        <v>0</v>
      </c>
    </row>
    <row r="95" spans="1:11" x14ac:dyDescent="0.25">
      <c r="A95" s="15" t="s">
        <v>18</v>
      </c>
      <c r="B95" s="15">
        <f t="shared" si="2"/>
        <v>89</v>
      </c>
      <c r="C95" s="15" t="s">
        <v>217</v>
      </c>
      <c r="D95" s="15">
        <v>1</v>
      </c>
      <c r="E95" s="53">
        <v>1.2E-2</v>
      </c>
      <c r="F95" s="15">
        <v>0</v>
      </c>
      <c r="G95" s="53">
        <v>0</v>
      </c>
      <c r="H95" s="48">
        <v>1</v>
      </c>
      <c r="I95" s="53">
        <v>4.0000000000000001E-3</v>
      </c>
      <c r="J95" s="15">
        <v>0</v>
      </c>
      <c r="K95" s="52">
        <v>0</v>
      </c>
    </row>
    <row r="96" spans="1:11" x14ac:dyDescent="0.25">
      <c r="A96" s="15" t="s">
        <v>18</v>
      </c>
      <c r="B96" s="15">
        <f t="shared" si="2"/>
        <v>90</v>
      </c>
      <c r="C96" s="15" t="s">
        <v>43</v>
      </c>
      <c r="D96" s="48">
        <v>1</v>
      </c>
      <c r="E96" s="53">
        <v>3.0000000000000001E-3</v>
      </c>
      <c r="F96" s="15">
        <v>1</v>
      </c>
      <c r="G96" s="53">
        <v>1.4999999999999999E-2</v>
      </c>
      <c r="H96" s="48">
        <v>4</v>
      </c>
      <c r="I96" s="52">
        <v>0.52500000000000002</v>
      </c>
      <c r="J96" s="15">
        <v>0</v>
      </c>
      <c r="K96" s="52">
        <v>0</v>
      </c>
    </row>
    <row r="97" spans="1:11" x14ac:dyDescent="0.25">
      <c r="A97" s="15" t="s">
        <v>18</v>
      </c>
      <c r="B97" s="15">
        <f t="shared" si="2"/>
        <v>91</v>
      </c>
      <c r="C97" s="15" t="s">
        <v>30</v>
      </c>
      <c r="D97" s="15">
        <v>0</v>
      </c>
      <c r="E97" s="53">
        <v>0</v>
      </c>
      <c r="F97" s="15">
        <v>0</v>
      </c>
      <c r="G97" s="53">
        <v>0</v>
      </c>
      <c r="H97" s="48">
        <v>2</v>
      </c>
      <c r="I97" s="53">
        <v>0.03</v>
      </c>
      <c r="J97" s="15">
        <v>0</v>
      </c>
      <c r="K97" s="52">
        <v>0</v>
      </c>
    </row>
    <row r="98" spans="1:11" x14ac:dyDescent="0.25">
      <c r="A98" s="15" t="s">
        <v>18</v>
      </c>
      <c r="B98" s="15">
        <f t="shared" si="2"/>
        <v>92</v>
      </c>
      <c r="C98" s="15" t="s">
        <v>140</v>
      </c>
      <c r="D98" s="15">
        <v>5</v>
      </c>
      <c r="E98" s="53">
        <f>0.02+3.2</f>
        <v>3.22</v>
      </c>
      <c r="F98" s="15">
        <v>0</v>
      </c>
      <c r="G98" s="53">
        <v>0</v>
      </c>
      <c r="H98" s="48">
        <v>1</v>
      </c>
      <c r="I98" s="53">
        <v>0.01</v>
      </c>
      <c r="J98" s="15">
        <v>0</v>
      </c>
      <c r="K98" s="52">
        <v>0</v>
      </c>
    </row>
    <row r="99" spans="1:11" x14ac:dyDescent="0.25">
      <c r="A99" s="15" t="s">
        <v>18</v>
      </c>
      <c r="B99" s="15">
        <f t="shared" si="2"/>
        <v>93</v>
      </c>
      <c r="C99" s="15" t="s">
        <v>51</v>
      </c>
      <c r="D99" s="15">
        <v>8</v>
      </c>
      <c r="E99" s="53">
        <v>0.115</v>
      </c>
      <c r="F99" s="15">
        <v>2</v>
      </c>
      <c r="G99" s="53">
        <v>0.03</v>
      </c>
      <c r="H99" s="48">
        <v>5</v>
      </c>
      <c r="I99" s="53">
        <v>4.7E-2</v>
      </c>
      <c r="J99" s="15">
        <v>0</v>
      </c>
      <c r="K99" s="52">
        <v>0</v>
      </c>
    </row>
    <row r="100" spans="1:11" x14ac:dyDescent="0.25">
      <c r="A100" s="15" t="s">
        <v>18</v>
      </c>
      <c r="B100" s="15">
        <f t="shared" si="2"/>
        <v>94</v>
      </c>
      <c r="C100" s="15" t="s">
        <v>126</v>
      </c>
      <c r="D100" s="15">
        <v>1</v>
      </c>
      <c r="E100" s="53">
        <v>5.0000000000000001E-3</v>
      </c>
      <c r="F100" s="15">
        <v>0</v>
      </c>
      <c r="G100" s="53">
        <v>0</v>
      </c>
      <c r="H100" s="48">
        <v>0</v>
      </c>
      <c r="I100" s="53">
        <v>0</v>
      </c>
      <c r="J100" s="15">
        <v>0</v>
      </c>
      <c r="K100" s="52">
        <v>0</v>
      </c>
    </row>
    <row r="101" spans="1:11" x14ac:dyDescent="0.25">
      <c r="A101" s="15" t="s">
        <v>18</v>
      </c>
      <c r="B101" s="15">
        <f t="shared" si="2"/>
        <v>95</v>
      </c>
      <c r="C101" s="15" t="s">
        <v>54</v>
      </c>
      <c r="D101" s="15">
        <v>4</v>
      </c>
      <c r="E101" s="52">
        <v>3.2000000000000001E-2</v>
      </c>
      <c r="F101" s="15">
        <v>1</v>
      </c>
      <c r="G101" s="53">
        <v>1.4999999999999999E-2</v>
      </c>
      <c r="H101" s="15">
        <v>0</v>
      </c>
      <c r="I101" s="53">
        <v>0</v>
      </c>
      <c r="J101" s="15">
        <v>0</v>
      </c>
      <c r="K101" s="52">
        <v>0</v>
      </c>
    </row>
    <row r="102" spans="1:11" x14ac:dyDescent="0.25">
      <c r="A102" s="15" t="s">
        <v>18</v>
      </c>
      <c r="B102" s="15">
        <f t="shared" si="2"/>
        <v>96</v>
      </c>
      <c r="C102" s="15" t="s">
        <v>55</v>
      </c>
      <c r="D102" s="48">
        <v>6</v>
      </c>
      <c r="E102" s="53">
        <v>0.65700000000000003</v>
      </c>
      <c r="F102" s="48">
        <v>1</v>
      </c>
      <c r="G102" s="53">
        <v>1.4999999999999999E-2</v>
      </c>
      <c r="H102" s="48">
        <v>8</v>
      </c>
      <c r="I102" s="53">
        <v>0.13100000000000001</v>
      </c>
      <c r="J102" s="15">
        <v>0</v>
      </c>
      <c r="K102" s="52">
        <v>0</v>
      </c>
    </row>
    <row r="103" spans="1:11" x14ac:dyDescent="0.25">
      <c r="A103" s="15" t="s">
        <v>18</v>
      </c>
      <c r="B103" s="15">
        <f t="shared" si="2"/>
        <v>97</v>
      </c>
      <c r="C103" s="15" t="s">
        <v>56</v>
      </c>
      <c r="D103" s="15">
        <v>1</v>
      </c>
      <c r="E103" s="53">
        <v>3.0000000000000001E-3</v>
      </c>
      <c r="F103" s="15">
        <v>0</v>
      </c>
      <c r="G103" s="53">
        <v>0</v>
      </c>
      <c r="H103" s="48">
        <v>2</v>
      </c>
      <c r="I103" s="53">
        <v>2.5000000000000001E-2</v>
      </c>
      <c r="J103" s="15">
        <v>0</v>
      </c>
      <c r="K103" s="52">
        <v>0</v>
      </c>
    </row>
    <row r="104" spans="1:11" x14ac:dyDescent="0.25">
      <c r="A104" s="15" t="s">
        <v>18</v>
      </c>
      <c r="B104" s="15">
        <f t="shared" si="2"/>
        <v>98</v>
      </c>
      <c r="C104" s="15" t="s">
        <v>44</v>
      </c>
      <c r="D104" s="15">
        <v>4</v>
      </c>
      <c r="E104" s="53">
        <v>5.1999999999999998E-2</v>
      </c>
      <c r="F104" s="15">
        <v>4</v>
      </c>
      <c r="G104" s="53">
        <v>5.1999999999999998E-2</v>
      </c>
      <c r="H104" s="48">
        <v>24</v>
      </c>
      <c r="I104" s="53">
        <v>0.29799999999999999</v>
      </c>
      <c r="J104" s="15">
        <v>0</v>
      </c>
      <c r="K104" s="52">
        <v>0</v>
      </c>
    </row>
    <row r="105" spans="1:11" x14ac:dyDescent="0.25">
      <c r="A105" s="15" t="s">
        <v>18</v>
      </c>
      <c r="B105" s="15">
        <f t="shared" si="2"/>
        <v>99</v>
      </c>
      <c r="C105" s="15" t="s">
        <v>142</v>
      </c>
      <c r="D105" s="15">
        <v>3</v>
      </c>
      <c r="E105" s="53">
        <v>4.2000000000000003E-2</v>
      </c>
      <c r="F105" s="15">
        <v>0</v>
      </c>
      <c r="G105" s="53">
        <v>0</v>
      </c>
      <c r="H105" s="48">
        <v>5</v>
      </c>
      <c r="I105" s="53">
        <v>4.9000000000000002E-2</v>
      </c>
      <c r="J105" s="15">
        <v>0</v>
      </c>
      <c r="K105" s="52">
        <v>0</v>
      </c>
    </row>
    <row r="106" spans="1:11" x14ac:dyDescent="0.25">
      <c r="A106" s="15" t="s">
        <v>18</v>
      </c>
      <c r="B106" s="15">
        <f t="shared" si="2"/>
        <v>100</v>
      </c>
      <c r="C106" s="15" t="s">
        <v>50</v>
      </c>
      <c r="D106" s="15">
        <v>2</v>
      </c>
      <c r="E106" s="53">
        <v>0.02</v>
      </c>
      <c r="F106" s="15">
        <v>2</v>
      </c>
      <c r="G106" s="53">
        <v>0.02</v>
      </c>
      <c r="H106" s="15">
        <v>3</v>
      </c>
      <c r="I106" s="53">
        <v>0.03</v>
      </c>
      <c r="J106" s="15">
        <v>0</v>
      </c>
      <c r="K106" s="52">
        <v>0</v>
      </c>
    </row>
    <row r="107" spans="1:11" x14ac:dyDescent="0.25">
      <c r="A107" s="15" t="s">
        <v>18</v>
      </c>
      <c r="B107" s="15">
        <f t="shared" si="2"/>
        <v>101</v>
      </c>
      <c r="C107" s="15" t="s">
        <v>49</v>
      </c>
      <c r="D107" s="15">
        <v>7</v>
      </c>
      <c r="E107" s="53">
        <v>8.6999999999999994E-2</v>
      </c>
      <c r="F107" s="15">
        <v>1</v>
      </c>
      <c r="G107" s="53">
        <v>0.01</v>
      </c>
      <c r="H107" s="15">
        <v>0</v>
      </c>
      <c r="I107" s="52">
        <v>0</v>
      </c>
      <c r="J107" s="15">
        <v>0</v>
      </c>
      <c r="K107" s="52">
        <v>0</v>
      </c>
    </row>
    <row r="108" spans="1:11" x14ac:dyDescent="0.25">
      <c r="A108" s="15" t="s">
        <v>18</v>
      </c>
      <c r="B108" s="15">
        <f t="shared" si="2"/>
        <v>102</v>
      </c>
      <c r="C108" s="15" t="s">
        <v>171</v>
      </c>
      <c r="D108" s="15">
        <v>4</v>
      </c>
      <c r="E108" s="53">
        <v>1.2E-2</v>
      </c>
      <c r="F108" s="15">
        <v>0</v>
      </c>
      <c r="G108" s="53">
        <v>0</v>
      </c>
      <c r="H108" s="48">
        <v>1</v>
      </c>
      <c r="I108" s="53">
        <v>4.0000000000000001E-3</v>
      </c>
      <c r="J108" s="15">
        <v>0</v>
      </c>
      <c r="K108" s="52">
        <v>0</v>
      </c>
    </row>
    <row r="109" spans="1:11" x14ac:dyDescent="0.25">
      <c r="A109" s="15" t="s">
        <v>18</v>
      </c>
      <c r="B109" s="15">
        <f t="shared" si="2"/>
        <v>103</v>
      </c>
      <c r="C109" s="15" t="s">
        <v>48</v>
      </c>
      <c r="D109" s="48">
        <v>1</v>
      </c>
      <c r="E109" s="53">
        <v>3.0000000000000001E-3</v>
      </c>
      <c r="F109" s="48">
        <v>1</v>
      </c>
      <c r="G109" s="53">
        <v>0.01</v>
      </c>
      <c r="H109" s="48">
        <v>1</v>
      </c>
      <c r="I109" s="53">
        <v>5.0000000000000001E-3</v>
      </c>
      <c r="J109" s="15">
        <v>0</v>
      </c>
      <c r="K109" s="52">
        <v>0</v>
      </c>
    </row>
    <row r="110" spans="1:11" x14ac:dyDescent="0.25">
      <c r="A110" s="15" t="s">
        <v>18</v>
      </c>
      <c r="B110" s="15">
        <f t="shared" si="2"/>
        <v>104</v>
      </c>
      <c r="C110" s="15" t="s">
        <v>143</v>
      </c>
      <c r="D110" s="48">
        <v>1</v>
      </c>
      <c r="E110" s="53">
        <v>1.4999999999999999E-2</v>
      </c>
      <c r="F110" s="15">
        <v>0</v>
      </c>
      <c r="G110" s="53">
        <v>0</v>
      </c>
      <c r="H110" s="48">
        <v>3</v>
      </c>
      <c r="I110" s="53">
        <v>1.2999999999999999E-2</v>
      </c>
      <c r="J110" s="15">
        <v>0</v>
      </c>
      <c r="K110" s="52">
        <v>0</v>
      </c>
    </row>
    <row r="111" spans="1:11" x14ac:dyDescent="0.25">
      <c r="A111" s="15" t="s">
        <v>18</v>
      </c>
      <c r="B111" s="15">
        <f t="shared" si="2"/>
        <v>105</v>
      </c>
      <c r="C111" s="15" t="s">
        <v>68</v>
      </c>
      <c r="D111" s="48">
        <v>4</v>
      </c>
      <c r="E111" s="53">
        <v>3.2000000000000001E-2</v>
      </c>
      <c r="F111" s="15">
        <v>2</v>
      </c>
      <c r="G111" s="53">
        <v>2.5000000000000001E-2</v>
      </c>
      <c r="H111" s="48">
        <f>21-3</f>
        <v>18</v>
      </c>
      <c r="I111" s="53">
        <v>0.217</v>
      </c>
      <c r="J111" s="15">
        <v>0</v>
      </c>
      <c r="K111" s="52">
        <v>0</v>
      </c>
    </row>
    <row r="112" spans="1:11" x14ac:dyDescent="0.25">
      <c r="A112" s="15" t="s">
        <v>18</v>
      </c>
      <c r="B112" s="15">
        <f t="shared" si="2"/>
        <v>106</v>
      </c>
      <c r="C112" s="15" t="s">
        <v>144</v>
      </c>
      <c r="D112" s="15">
        <v>1</v>
      </c>
      <c r="E112" s="53">
        <v>8.9999999999999993E-3</v>
      </c>
      <c r="F112" s="15">
        <v>1</v>
      </c>
      <c r="G112" s="53">
        <v>8.9999999999999993E-3</v>
      </c>
      <c r="H112" s="48">
        <v>6</v>
      </c>
      <c r="I112" s="53">
        <v>5.3600000000000002E-2</v>
      </c>
      <c r="J112" s="15">
        <v>0</v>
      </c>
      <c r="K112" s="52">
        <v>0</v>
      </c>
    </row>
    <row r="113" spans="1:11" x14ac:dyDescent="0.25">
      <c r="A113" s="15" t="s">
        <v>18</v>
      </c>
      <c r="B113" s="15">
        <f t="shared" si="2"/>
        <v>107</v>
      </c>
      <c r="C113" s="15" t="s">
        <v>175</v>
      </c>
      <c r="D113" s="15">
        <v>0</v>
      </c>
      <c r="E113" s="53">
        <v>0</v>
      </c>
      <c r="F113" s="15">
        <v>0</v>
      </c>
      <c r="G113" s="53">
        <v>0</v>
      </c>
      <c r="H113" s="15">
        <v>1</v>
      </c>
      <c r="I113" s="53">
        <v>5.0000000000000001E-3</v>
      </c>
      <c r="J113" s="15">
        <v>0</v>
      </c>
      <c r="K113" s="52">
        <v>0</v>
      </c>
    </row>
    <row r="114" spans="1:11" x14ac:dyDescent="0.25">
      <c r="A114" s="15" t="s">
        <v>18</v>
      </c>
      <c r="B114" s="15">
        <f t="shared" si="2"/>
        <v>108</v>
      </c>
      <c r="C114" s="15" t="s">
        <v>69</v>
      </c>
      <c r="D114" s="15">
        <v>1</v>
      </c>
      <c r="E114" s="53">
        <v>1.4999999999999999E-2</v>
      </c>
      <c r="F114" s="15">
        <v>1</v>
      </c>
      <c r="G114" s="53">
        <v>1.4999999999999999E-2</v>
      </c>
      <c r="H114" s="48">
        <v>1</v>
      </c>
      <c r="I114" s="52">
        <v>7.0000000000000001E-3</v>
      </c>
      <c r="J114" s="15">
        <v>0</v>
      </c>
      <c r="K114" s="52">
        <v>0</v>
      </c>
    </row>
    <row r="115" spans="1:11" x14ac:dyDescent="0.25">
      <c r="A115" s="15" t="s">
        <v>18</v>
      </c>
      <c r="B115" s="15">
        <f t="shared" si="2"/>
        <v>109</v>
      </c>
      <c r="C115" s="15" t="s">
        <v>67</v>
      </c>
      <c r="D115" s="15">
        <v>1</v>
      </c>
      <c r="E115" s="53">
        <v>5.0000000000000001E-3</v>
      </c>
      <c r="F115" s="15">
        <v>1</v>
      </c>
      <c r="G115" s="53">
        <v>5.0000000000000001E-3</v>
      </c>
      <c r="H115" s="48">
        <v>2</v>
      </c>
      <c r="I115" s="53">
        <v>2.5000000000000001E-2</v>
      </c>
      <c r="J115" s="15">
        <v>0</v>
      </c>
      <c r="K115" s="52">
        <v>0</v>
      </c>
    </row>
    <row r="116" spans="1:11" x14ac:dyDescent="0.25">
      <c r="A116" s="15" t="s">
        <v>18</v>
      </c>
      <c r="B116" s="15">
        <f t="shared" si="2"/>
        <v>110</v>
      </c>
      <c r="C116" s="15" t="s">
        <v>70</v>
      </c>
      <c r="D116" s="15">
        <v>7</v>
      </c>
      <c r="E116" s="53">
        <v>0.156</v>
      </c>
      <c r="F116" s="15">
        <v>7</v>
      </c>
      <c r="G116" s="53">
        <v>0.156</v>
      </c>
      <c r="H116" s="48">
        <v>22</v>
      </c>
      <c r="I116" s="53">
        <v>0.27500000000000002</v>
      </c>
      <c r="J116" s="15">
        <v>0</v>
      </c>
      <c r="K116" s="52">
        <v>0</v>
      </c>
    </row>
    <row r="117" spans="1:11" x14ac:dyDescent="0.25">
      <c r="A117" s="15" t="s">
        <v>18</v>
      </c>
      <c r="B117" s="15">
        <f t="shared" si="2"/>
        <v>111</v>
      </c>
      <c r="C117" s="15" t="s">
        <v>218</v>
      </c>
      <c r="D117" s="48">
        <v>3</v>
      </c>
      <c r="E117" s="53">
        <v>3.9E-2</v>
      </c>
      <c r="F117" s="48">
        <v>3</v>
      </c>
      <c r="G117" s="53">
        <v>3.9E-2</v>
      </c>
      <c r="H117" s="15">
        <v>0</v>
      </c>
      <c r="I117" s="53">
        <v>0</v>
      </c>
      <c r="J117" s="15">
        <v>0</v>
      </c>
      <c r="K117" s="52">
        <v>0</v>
      </c>
    </row>
    <row r="118" spans="1:11" x14ac:dyDescent="0.25">
      <c r="A118" s="15" t="s">
        <v>18</v>
      </c>
      <c r="B118" s="15">
        <f t="shared" si="2"/>
        <v>112</v>
      </c>
      <c r="C118" s="15" t="s">
        <v>73</v>
      </c>
      <c r="D118" s="15">
        <v>5</v>
      </c>
      <c r="E118" s="53">
        <v>7.1999999999999995E-2</v>
      </c>
      <c r="F118" s="15">
        <v>5</v>
      </c>
      <c r="G118" s="53">
        <v>7.1999999999999995E-2</v>
      </c>
      <c r="H118" s="48">
        <v>28</v>
      </c>
      <c r="I118" s="53">
        <v>0.3085</v>
      </c>
      <c r="J118" s="15">
        <v>0</v>
      </c>
      <c r="K118" s="52">
        <v>0</v>
      </c>
    </row>
    <row r="119" spans="1:11" x14ac:dyDescent="0.25">
      <c r="A119" s="15" t="s">
        <v>18</v>
      </c>
      <c r="B119" s="15">
        <f t="shared" si="2"/>
        <v>113</v>
      </c>
      <c r="C119" s="15" t="s">
        <v>145</v>
      </c>
      <c r="D119" s="15">
        <v>1</v>
      </c>
      <c r="E119" s="53">
        <v>1.4999999999999999E-2</v>
      </c>
      <c r="F119" s="15">
        <v>1</v>
      </c>
      <c r="G119" s="53">
        <v>1.4999999999999999E-2</v>
      </c>
      <c r="H119" s="15">
        <v>0</v>
      </c>
      <c r="I119" s="53">
        <v>0</v>
      </c>
      <c r="J119" s="15">
        <v>0</v>
      </c>
      <c r="K119" s="52">
        <v>0</v>
      </c>
    </row>
    <row r="120" spans="1:11" x14ac:dyDescent="0.25">
      <c r="A120" s="15" t="s">
        <v>18</v>
      </c>
      <c r="B120" s="15">
        <f t="shared" si="2"/>
        <v>114</v>
      </c>
      <c r="C120" s="15" t="s">
        <v>72</v>
      </c>
      <c r="D120" s="48">
        <v>4</v>
      </c>
      <c r="E120" s="53">
        <v>3.7999999999999999E-2</v>
      </c>
      <c r="F120" s="48">
        <v>4</v>
      </c>
      <c r="G120" s="53">
        <v>3.7999999999999999E-2</v>
      </c>
      <c r="H120" s="48">
        <v>3</v>
      </c>
      <c r="I120" s="52">
        <v>1E-3</v>
      </c>
      <c r="J120" s="15">
        <v>0</v>
      </c>
      <c r="K120" s="52">
        <v>0</v>
      </c>
    </row>
    <row r="121" spans="1:11" x14ac:dyDescent="0.25">
      <c r="A121" s="15" t="s">
        <v>18</v>
      </c>
      <c r="B121" s="15">
        <f t="shared" si="2"/>
        <v>115</v>
      </c>
      <c r="C121" s="15" t="s">
        <v>147</v>
      </c>
      <c r="D121" s="15">
        <v>0</v>
      </c>
      <c r="E121" s="52">
        <v>0</v>
      </c>
      <c r="F121" s="15">
        <v>0</v>
      </c>
      <c r="G121" s="53">
        <v>0</v>
      </c>
      <c r="H121" s="15">
        <v>4</v>
      </c>
      <c r="I121" s="53">
        <v>0.06</v>
      </c>
      <c r="J121" s="15">
        <v>0</v>
      </c>
      <c r="K121" s="52">
        <v>0</v>
      </c>
    </row>
    <row r="122" spans="1:11" x14ac:dyDescent="0.25">
      <c r="A122" s="15" t="s">
        <v>18</v>
      </c>
      <c r="B122" s="15">
        <f t="shared" si="2"/>
        <v>116</v>
      </c>
      <c r="C122" s="15" t="s">
        <v>219</v>
      </c>
      <c r="D122" s="48">
        <v>1</v>
      </c>
      <c r="E122" s="52">
        <v>0.63</v>
      </c>
      <c r="F122" s="48">
        <v>1</v>
      </c>
      <c r="G122" s="53">
        <v>1.4999999999999999E-2</v>
      </c>
      <c r="H122" s="15">
        <v>1</v>
      </c>
      <c r="I122" s="53">
        <v>8.1400000000000014E-3</v>
      </c>
      <c r="J122" s="15">
        <v>0</v>
      </c>
      <c r="K122" s="52">
        <v>0</v>
      </c>
    </row>
    <row r="123" spans="1:11" x14ac:dyDescent="0.25">
      <c r="A123" s="15" t="s">
        <v>18</v>
      </c>
      <c r="B123" s="15">
        <f t="shared" si="2"/>
        <v>117</v>
      </c>
      <c r="C123" s="15" t="s">
        <v>220</v>
      </c>
      <c r="D123" s="15">
        <v>0</v>
      </c>
      <c r="E123" s="53">
        <v>0</v>
      </c>
      <c r="F123" s="15">
        <v>0</v>
      </c>
      <c r="G123" s="53">
        <v>0</v>
      </c>
      <c r="H123" s="15">
        <v>3</v>
      </c>
      <c r="I123" s="53">
        <v>3.95E-2</v>
      </c>
      <c r="J123" s="15">
        <v>0</v>
      </c>
      <c r="K123" s="52">
        <v>0</v>
      </c>
    </row>
    <row r="124" spans="1:11" x14ac:dyDescent="0.25">
      <c r="A124" s="15" t="s">
        <v>18</v>
      </c>
      <c r="B124" s="15">
        <f t="shared" si="2"/>
        <v>118</v>
      </c>
      <c r="C124" s="15" t="s">
        <v>176</v>
      </c>
      <c r="D124" s="48">
        <v>1</v>
      </c>
      <c r="E124" s="53">
        <v>0.02</v>
      </c>
      <c r="F124" s="48">
        <v>1</v>
      </c>
      <c r="G124" s="53">
        <v>0.02</v>
      </c>
      <c r="H124" s="15">
        <v>2</v>
      </c>
      <c r="I124" s="53">
        <v>0.03</v>
      </c>
      <c r="J124" s="15">
        <v>0</v>
      </c>
      <c r="K124" s="52">
        <v>0</v>
      </c>
    </row>
    <row r="125" spans="1:11" x14ac:dyDescent="0.25">
      <c r="A125" s="15" t="s">
        <v>18</v>
      </c>
      <c r="B125" s="15">
        <f t="shared" si="2"/>
        <v>119</v>
      </c>
      <c r="C125" s="15" t="s">
        <v>146</v>
      </c>
      <c r="D125" s="15">
        <v>2</v>
      </c>
      <c r="E125" s="53">
        <v>1.2999999999999999E-2</v>
      </c>
      <c r="F125" s="15">
        <v>2</v>
      </c>
      <c r="G125" s="53">
        <v>1.2999999999999999E-2</v>
      </c>
      <c r="H125" s="15">
        <v>42</v>
      </c>
      <c r="I125" s="53">
        <v>0.22</v>
      </c>
      <c r="J125" s="15">
        <v>0</v>
      </c>
      <c r="K125" s="52">
        <v>0</v>
      </c>
    </row>
    <row r="126" spans="1:11" x14ac:dyDescent="0.25">
      <c r="A126" s="15" t="s">
        <v>18</v>
      </c>
      <c r="B126" s="15">
        <f t="shared" si="2"/>
        <v>120</v>
      </c>
      <c r="C126" s="15" t="s">
        <v>77</v>
      </c>
      <c r="D126" s="15">
        <v>1</v>
      </c>
      <c r="E126" s="53">
        <v>1.4999999999999999E-2</v>
      </c>
      <c r="F126" s="15">
        <v>1</v>
      </c>
      <c r="G126" s="53">
        <v>1.4999999999999999E-2</v>
      </c>
      <c r="H126" s="15">
        <v>3</v>
      </c>
      <c r="I126" s="53">
        <v>0.03</v>
      </c>
      <c r="J126" s="15">
        <v>0</v>
      </c>
      <c r="K126" s="52">
        <v>0</v>
      </c>
    </row>
    <row r="127" spans="1:11" x14ac:dyDescent="0.25">
      <c r="A127" s="15" t="s">
        <v>18</v>
      </c>
      <c r="B127" s="15">
        <f t="shared" si="2"/>
        <v>121</v>
      </c>
      <c r="C127" s="15" t="s">
        <v>78</v>
      </c>
      <c r="D127" s="48">
        <v>4</v>
      </c>
      <c r="E127" s="53">
        <v>2.3599999999999999E-2</v>
      </c>
      <c r="F127" s="48">
        <v>1</v>
      </c>
      <c r="G127" s="53">
        <v>1.4999999999999999E-2</v>
      </c>
      <c r="H127" s="15">
        <v>1</v>
      </c>
      <c r="I127" s="53">
        <v>1.4999999999999999E-2</v>
      </c>
      <c r="J127" s="15">
        <v>0</v>
      </c>
      <c r="K127" s="52">
        <v>0</v>
      </c>
    </row>
    <row r="128" spans="1:11" x14ac:dyDescent="0.25">
      <c r="A128" s="15" t="s">
        <v>18</v>
      </c>
      <c r="B128" s="15">
        <f t="shared" si="2"/>
        <v>122</v>
      </c>
      <c r="C128" s="15" t="s">
        <v>71</v>
      </c>
      <c r="D128" s="15">
        <v>0</v>
      </c>
      <c r="E128" s="53">
        <v>0</v>
      </c>
      <c r="F128" s="15">
        <v>0</v>
      </c>
      <c r="G128" s="53">
        <v>0</v>
      </c>
      <c r="H128" s="15">
        <v>3</v>
      </c>
      <c r="I128" s="53">
        <v>2.2499999999999999E-2</v>
      </c>
      <c r="J128" s="15">
        <v>0</v>
      </c>
      <c r="K128" s="52">
        <v>0</v>
      </c>
    </row>
    <row r="129" spans="1:11" x14ac:dyDescent="0.25">
      <c r="A129" s="15" t="s">
        <v>18</v>
      </c>
      <c r="B129" s="15">
        <f t="shared" si="2"/>
        <v>123</v>
      </c>
      <c r="C129" s="15" t="s">
        <v>74</v>
      </c>
      <c r="D129" s="15">
        <v>0</v>
      </c>
      <c r="E129" s="53">
        <v>0</v>
      </c>
      <c r="F129" s="15">
        <v>0</v>
      </c>
      <c r="G129" s="53">
        <v>0</v>
      </c>
      <c r="H129" s="15">
        <v>3</v>
      </c>
      <c r="I129" s="53">
        <v>3.6999999999999998E-2</v>
      </c>
      <c r="J129" s="15">
        <v>0</v>
      </c>
      <c r="K129" s="52">
        <v>0</v>
      </c>
    </row>
    <row r="130" spans="1:11" x14ac:dyDescent="0.25">
      <c r="A130" s="15" t="s">
        <v>18</v>
      </c>
      <c r="B130" s="15">
        <f t="shared" si="2"/>
        <v>124</v>
      </c>
      <c r="C130" s="15" t="s">
        <v>80</v>
      </c>
      <c r="D130" s="48">
        <v>5</v>
      </c>
      <c r="E130" s="53">
        <v>0.05</v>
      </c>
      <c r="F130" s="48">
        <v>1</v>
      </c>
      <c r="G130" s="53">
        <v>0.01</v>
      </c>
      <c r="H130" s="15">
        <v>4</v>
      </c>
      <c r="I130" s="53">
        <v>4.7E-2</v>
      </c>
      <c r="J130" s="15">
        <v>0</v>
      </c>
      <c r="K130" s="52">
        <v>0</v>
      </c>
    </row>
    <row r="131" spans="1:11" x14ac:dyDescent="0.25">
      <c r="A131" s="15" t="s">
        <v>18</v>
      </c>
      <c r="B131" s="15">
        <f t="shared" si="2"/>
        <v>125</v>
      </c>
      <c r="C131" s="15" t="s">
        <v>178</v>
      </c>
      <c r="D131" s="15">
        <v>2</v>
      </c>
      <c r="E131" s="53">
        <v>0.03</v>
      </c>
      <c r="F131" s="15">
        <v>2</v>
      </c>
      <c r="G131" s="53">
        <v>0.03</v>
      </c>
      <c r="H131" s="15">
        <v>0</v>
      </c>
      <c r="I131" s="53">
        <v>0</v>
      </c>
      <c r="J131" s="15">
        <v>0</v>
      </c>
      <c r="K131" s="52">
        <v>0</v>
      </c>
    </row>
    <row r="132" spans="1:11" x14ac:dyDescent="0.25">
      <c r="A132" s="15" t="s">
        <v>18</v>
      </c>
      <c r="B132" s="15">
        <f t="shared" si="2"/>
        <v>126</v>
      </c>
      <c r="C132" s="15" t="s">
        <v>177</v>
      </c>
      <c r="D132" s="48">
        <v>5</v>
      </c>
      <c r="E132" s="53">
        <v>2.5000000000000001E-2</v>
      </c>
      <c r="F132" s="48">
        <v>2</v>
      </c>
      <c r="G132" s="53">
        <v>1.7000000000000001E-2</v>
      </c>
      <c r="H132" s="15">
        <v>1</v>
      </c>
      <c r="I132" s="53">
        <v>1.4999999999999999E-2</v>
      </c>
      <c r="J132" s="15">
        <v>0</v>
      </c>
      <c r="K132" s="52">
        <v>0</v>
      </c>
    </row>
    <row r="133" spans="1:11" x14ac:dyDescent="0.25">
      <c r="A133" s="15" t="s">
        <v>18</v>
      </c>
      <c r="B133" s="15">
        <f t="shared" si="2"/>
        <v>127</v>
      </c>
      <c r="C133" s="15" t="s">
        <v>76</v>
      </c>
      <c r="D133" s="15">
        <v>4</v>
      </c>
      <c r="E133" s="53">
        <v>0.06</v>
      </c>
      <c r="F133" s="15">
        <v>0</v>
      </c>
      <c r="G133" s="53">
        <v>0</v>
      </c>
      <c r="H133" s="15">
        <v>0</v>
      </c>
      <c r="I133" s="53">
        <v>0</v>
      </c>
      <c r="J133" s="15">
        <v>0</v>
      </c>
      <c r="K133" s="52">
        <v>0</v>
      </c>
    </row>
    <row r="134" spans="1:11" x14ac:dyDescent="0.25">
      <c r="A134" s="15" t="s">
        <v>18</v>
      </c>
      <c r="B134" s="15">
        <f t="shared" si="2"/>
        <v>128</v>
      </c>
      <c r="C134" s="15" t="s">
        <v>221</v>
      </c>
      <c r="D134" s="15">
        <v>4</v>
      </c>
      <c r="E134" s="53">
        <v>0.06</v>
      </c>
      <c r="F134" s="15">
        <v>0</v>
      </c>
      <c r="G134" s="53">
        <v>0</v>
      </c>
      <c r="H134" s="15">
        <v>1</v>
      </c>
      <c r="I134" s="53">
        <v>0.01</v>
      </c>
      <c r="J134" s="15">
        <v>0</v>
      </c>
      <c r="K134" s="52">
        <v>0</v>
      </c>
    </row>
    <row r="135" spans="1:11" x14ac:dyDescent="0.25">
      <c r="A135" s="15" t="s">
        <v>18</v>
      </c>
      <c r="B135" s="15">
        <f t="shared" si="2"/>
        <v>129</v>
      </c>
      <c r="C135" s="15" t="s">
        <v>79</v>
      </c>
      <c r="D135" s="15">
        <v>4</v>
      </c>
      <c r="E135" s="53">
        <v>0.03</v>
      </c>
      <c r="F135" s="15">
        <v>4</v>
      </c>
      <c r="G135" s="53">
        <v>0.03</v>
      </c>
      <c r="H135" s="15">
        <v>10</v>
      </c>
      <c r="I135" s="53">
        <v>0.22500000000000001</v>
      </c>
      <c r="J135" s="15">
        <v>0</v>
      </c>
      <c r="K135" s="52">
        <v>0</v>
      </c>
    </row>
    <row r="136" spans="1:11" x14ac:dyDescent="0.25">
      <c r="A136" s="15" t="s">
        <v>18</v>
      </c>
      <c r="B136" s="15">
        <f t="shared" si="2"/>
        <v>130</v>
      </c>
      <c r="C136" s="15" t="s">
        <v>222</v>
      </c>
      <c r="D136" s="15">
        <v>0</v>
      </c>
      <c r="E136" s="53">
        <v>0</v>
      </c>
      <c r="F136" s="15">
        <v>1</v>
      </c>
      <c r="G136" s="53">
        <v>3.0000000000000001E-3</v>
      </c>
      <c r="H136" s="15">
        <v>1</v>
      </c>
      <c r="I136" s="53">
        <v>1.2E-2</v>
      </c>
      <c r="J136" s="15">
        <v>0</v>
      </c>
      <c r="K136" s="52">
        <v>0</v>
      </c>
    </row>
    <row r="137" spans="1:11" x14ac:dyDescent="0.25">
      <c r="A137" s="15" t="s">
        <v>18</v>
      </c>
      <c r="B137" s="15">
        <f t="shared" si="2"/>
        <v>131</v>
      </c>
      <c r="C137" s="15" t="s">
        <v>75</v>
      </c>
      <c r="D137" s="48">
        <v>9</v>
      </c>
      <c r="E137" s="52">
        <v>6.6900000000003998E-2</v>
      </c>
      <c r="F137" s="48">
        <v>5</v>
      </c>
      <c r="G137" s="53">
        <v>5.5E-2</v>
      </c>
      <c r="H137" s="15">
        <v>3</v>
      </c>
      <c r="I137" s="53">
        <v>2.8000000000000001E-2</v>
      </c>
      <c r="J137" s="15">
        <v>0</v>
      </c>
      <c r="K137" s="52">
        <v>0</v>
      </c>
    </row>
    <row r="138" spans="1:11" x14ac:dyDescent="0.25">
      <c r="A138" s="15" t="s">
        <v>18</v>
      </c>
      <c r="B138" s="15">
        <f t="shared" si="2"/>
        <v>132</v>
      </c>
      <c r="C138" s="15" t="s">
        <v>223</v>
      </c>
      <c r="D138" s="15">
        <v>4</v>
      </c>
      <c r="E138" s="53">
        <v>0.06</v>
      </c>
      <c r="F138" s="15">
        <v>0</v>
      </c>
      <c r="G138" s="53">
        <v>0</v>
      </c>
      <c r="H138" s="15">
        <v>3</v>
      </c>
      <c r="I138" s="53">
        <v>3.2000000000000001E-2</v>
      </c>
      <c r="J138" s="15">
        <v>2</v>
      </c>
      <c r="K138" s="52">
        <v>0.02</v>
      </c>
    </row>
    <row r="139" spans="1:11" x14ac:dyDescent="0.25">
      <c r="A139" s="15" t="s">
        <v>18</v>
      </c>
      <c r="B139" s="15">
        <f t="shared" si="2"/>
        <v>133</v>
      </c>
      <c r="C139" s="15" t="s">
        <v>128</v>
      </c>
      <c r="D139" s="15">
        <v>0</v>
      </c>
      <c r="E139" s="53">
        <v>0</v>
      </c>
      <c r="F139" s="15">
        <v>0</v>
      </c>
      <c r="G139" s="53">
        <v>0</v>
      </c>
      <c r="H139" s="48">
        <v>1</v>
      </c>
      <c r="I139" s="53">
        <v>0.01</v>
      </c>
      <c r="J139" s="15">
        <v>0</v>
      </c>
      <c r="K139" s="52">
        <v>0</v>
      </c>
    </row>
    <row r="140" spans="1:11" x14ac:dyDescent="0.25">
      <c r="A140" s="15" t="s">
        <v>18</v>
      </c>
      <c r="B140" s="15">
        <f t="shared" ref="B140:B141" si="3">B139+1</f>
        <v>134</v>
      </c>
      <c r="C140" s="15" t="s">
        <v>224</v>
      </c>
      <c r="D140" s="15">
        <v>0</v>
      </c>
      <c r="E140" s="53">
        <v>0</v>
      </c>
      <c r="F140" s="15">
        <v>0</v>
      </c>
      <c r="G140" s="53">
        <v>0</v>
      </c>
      <c r="H140" s="48">
        <v>2</v>
      </c>
      <c r="I140" s="53">
        <v>0.01</v>
      </c>
      <c r="J140" s="15">
        <v>0</v>
      </c>
      <c r="K140" s="52">
        <v>0</v>
      </c>
    </row>
    <row r="141" spans="1:11" x14ac:dyDescent="0.25">
      <c r="A141" s="15" t="s">
        <v>18</v>
      </c>
      <c r="B141" s="15">
        <f t="shared" si="3"/>
        <v>135</v>
      </c>
      <c r="C141" s="15" t="s">
        <v>179</v>
      </c>
      <c r="D141" s="15">
        <v>0</v>
      </c>
      <c r="E141" s="53">
        <v>0</v>
      </c>
      <c r="F141" s="15">
        <v>1</v>
      </c>
      <c r="G141" s="53">
        <v>0.23</v>
      </c>
      <c r="H141" s="15">
        <v>1</v>
      </c>
      <c r="I141" s="53">
        <v>1.65</v>
      </c>
      <c r="J141" s="15">
        <v>0</v>
      </c>
      <c r="K141" s="52">
        <v>0</v>
      </c>
    </row>
    <row r="142" spans="1:11" s="47" customFormat="1" x14ac:dyDescent="0.25">
      <c r="A142" s="50" t="s">
        <v>18</v>
      </c>
      <c r="B142" s="50"/>
      <c r="C142" s="49" t="s">
        <v>16</v>
      </c>
      <c r="D142" s="46">
        <f>SUM(D143:D212)</f>
        <v>166</v>
      </c>
      <c r="E142" s="51">
        <f>SUM(E143:E212)</f>
        <v>10.262899999999993</v>
      </c>
      <c r="F142" s="46">
        <f>SUM(F143:F212)</f>
        <v>98</v>
      </c>
      <c r="G142" s="51">
        <f>SUM(G143:G212)</f>
        <v>2.6968700000000005</v>
      </c>
      <c r="H142" s="46">
        <f>SUM(H143:H212)</f>
        <v>340</v>
      </c>
      <c r="I142" s="51">
        <f>SUM(I143:I212)</f>
        <v>4.0799999999999992</v>
      </c>
      <c r="J142" s="46">
        <f>SUM(J143:J212)</f>
        <v>23</v>
      </c>
      <c r="K142" s="51">
        <f>SUM(K143:K212)</f>
        <v>6.218</v>
      </c>
    </row>
    <row r="143" spans="1:11" x14ac:dyDescent="0.25">
      <c r="A143" s="15" t="s">
        <v>18</v>
      </c>
      <c r="B143" s="15">
        <v>1</v>
      </c>
      <c r="C143" s="15" t="s">
        <v>82</v>
      </c>
      <c r="D143" s="15">
        <v>0</v>
      </c>
      <c r="E143" s="53">
        <v>0</v>
      </c>
      <c r="F143" s="15">
        <v>0</v>
      </c>
      <c r="G143" s="52">
        <v>0</v>
      </c>
      <c r="H143" s="48">
        <v>3</v>
      </c>
      <c r="I143" s="53">
        <v>0.04</v>
      </c>
      <c r="J143" s="15">
        <v>0</v>
      </c>
      <c r="K143" s="52">
        <v>0</v>
      </c>
    </row>
    <row r="144" spans="1:11" x14ac:dyDescent="0.25">
      <c r="A144" s="15" t="s">
        <v>18</v>
      </c>
      <c r="B144" s="15">
        <v>2</v>
      </c>
      <c r="C144" s="15" t="s">
        <v>88</v>
      </c>
      <c r="D144" s="48">
        <v>2</v>
      </c>
      <c r="E144" s="53">
        <f>3.687+0.3929</f>
        <v>4.0799000000000003</v>
      </c>
      <c r="F144" s="15">
        <v>4</v>
      </c>
      <c r="G144" s="52">
        <v>4.4999999999999998E-2</v>
      </c>
      <c r="H144" s="48">
        <v>67</v>
      </c>
      <c r="I144" s="53">
        <v>0.94499999999999995</v>
      </c>
      <c r="J144" s="15">
        <v>0</v>
      </c>
      <c r="K144" s="52">
        <v>0</v>
      </c>
    </row>
    <row r="145" spans="1:14" x14ac:dyDescent="0.25">
      <c r="A145" s="15" t="s">
        <v>18</v>
      </c>
      <c r="B145" s="15">
        <v>3</v>
      </c>
      <c r="C145" s="15" t="s">
        <v>84</v>
      </c>
      <c r="D145" s="15">
        <v>0</v>
      </c>
      <c r="E145" s="53">
        <v>0</v>
      </c>
      <c r="F145" s="15">
        <v>1</v>
      </c>
      <c r="G145" s="53">
        <v>0.505</v>
      </c>
      <c r="H145" s="15">
        <v>0</v>
      </c>
      <c r="I145" s="53">
        <v>0</v>
      </c>
      <c r="J145" s="15">
        <v>0</v>
      </c>
      <c r="K145" s="52">
        <v>0</v>
      </c>
      <c r="N145" s="3"/>
    </row>
    <row r="146" spans="1:14" x14ac:dyDescent="0.25">
      <c r="A146" s="15" t="s">
        <v>18</v>
      </c>
      <c r="B146" s="15">
        <f t="shared" ref="B146:B147" si="4">B145+1</f>
        <v>4</v>
      </c>
      <c r="C146" s="15" t="s">
        <v>87</v>
      </c>
      <c r="D146" s="15">
        <v>4</v>
      </c>
      <c r="E146" s="53">
        <v>4.4999999999999998E-2</v>
      </c>
      <c r="F146" s="15">
        <v>4</v>
      </c>
      <c r="G146" s="53">
        <v>4.4999999999999998E-2</v>
      </c>
      <c r="H146" s="48">
        <v>1</v>
      </c>
      <c r="I146" s="53">
        <v>3.0000000000000001E-3</v>
      </c>
      <c r="J146" s="15">
        <v>3</v>
      </c>
      <c r="K146" s="52">
        <v>4.4999999999999998E-2</v>
      </c>
      <c r="N146" s="5"/>
    </row>
    <row r="147" spans="1:14" x14ac:dyDescent="0.25">
      <c r="A147" s="15" t="s">
        <v>18</v>
      </c>
      <c r="B147" s="15">
        <f t="shared" si="4"/>
        <v>5</v>
      </c>
      <c r="C147" s="15" t="s">
        <v>187</v>
      </c>
      <c r="D147" s="15">
        <v>0</v>
      </c>
      <c r="E147" s="53">
        <v>0</v>
      </c>
      <c r="F147" s="15">
        <v>0</v>
      </c>
      <c r="G147" s="53">
        <v>0</v>
      </c>
      <c r="H147" s="48">
        <v>1</v>
      </c>
      <c r="I147" s="53">
        <v>0.01</v>
      </c>
      <c r="J147" s="15">
        <v>0</v>
      </c>
      <c r="K147" s="52">
        <v>0</v>
      </c>
    </row>
    <row r="148" spans="1:14" x14ac:dyDescent="0.25">
      <c r="A148" s="15" t="s">
        <v>18</v>
      </c>
      <c r="B148" s="15">
        <f t="shared" ref="B148:B212" si="5">B147+1</f>
        <v>6</v>
      </c>
      <c r="C148" s="15" t="s">
        <v>182</v>
      </c>
      <c r="D148" s="15">
        <v>1</v>
      </c>
      <c r="E148" s="52">
        <v>1.4999999999999999E-2</v>
      </c>
      <c r="F148" s="15">
        <v>1</v>
      </c>
      <c r="G148" s="52">
        <v>1.4999999999999999E-2</v>
      </c>
      <c r="H148" s="15">
        <v>0</v>
      </c>
      <c r="I148" s="53">
        <v>0</v>
      </c>
      <c r="J148" s="15">
        <v>0</v>
      </c>
      <c r="K148" s="52">
        <v>0</v>
      </c>
    </row>
    <row r="149" spans="1:14" x14ac:dyDescent="0.25">
      <c r="A149" s="15" t="s">
        <v>18</v>
      </c>
      <c r="B149" s="15">
        <f t="shared" si="5"/>
        <v>7</v>
      </c>
      <c r="C149" s="15" t="s">
        <v>150</v>
      </c>
      <c r="D149" s="15">
        <v>3</v>
      </c>
      <c r="E149" s="53">
        <v>4.2000000000000003E-2</v>
      </c>
      <c r="F149" s="15">
        <v>1</v>
      </c>
      <c r="G149" s="53">
        <v>1.4999999999999999E-2</v>
      </c>
      <c r="H149" s="15">
        <v>0</v>
      </c>
      <c r="I149" s="53">
        <v>0</v>
      </c>
      <c r="J149" s="15">
        <v>0</v>
      </c>
      <c r="K149" s="52">
        <v>0</v>
      </c>
    </row>
    <row r="150" spans="1:14" x14ac:dyDescent="0.25">
      <c r="A150" s="15" t="s">
        <v>18</v>
      </c>
      <c r="B150" s="15">
        <f t="shared" si="5"/>
        <v>8</v>
      </c>
      <c r="C150" s="15" t="s">
        <v>180</v>
      </c>
      <c r="D150" s="15">
        <v>0</v>
      </c>
      <c r="E150" s="52">
        <v>0</v>
      </c>
      <c r="F150" s="15">
        <v>0</v>
      </c>
      <c r="G150" s="52">
        <v>0</v>
      </c>
      <c r="H150" s="48">
        <v>1</v>
      </c>
      <c r="I150" s="52">
        <v>5.0000000000000001E-3</v>
      </c>
      <c r="J150" s="15">
        <v>0</v>
      </c>
      <c r="K150" s="52">
        <v>0</v>
      </c>
    </row>
    <row r="151" spans="1:14" x14ac:dyDescent="0.25">
      <c r="A151" s="15" t="s">
        <v>18</v>
      </c>
      <c r="B151" s="15">
        <f t="shared" si="5"/>
        <v>9</v>
      </c>
      <c r="C151" s="15" t="s">
        <v>183</v>
      </c>
      <c r="D151" s="48">
        <v>4</v>
      </c>
      <c r="E151" s="53">
        <v>0.06</v>
      </c>
      <c r="F151" s="15">
        <v>4</v>
      </c>
      <c r="G151" s="53">
        <v>5.7000000000000002E-2</v>
      </c>
      <c r="H151" s="48">
        <v>3</v>
      </c>
      <c r="I151" s="52">
        <v>8.0000000000000002E-3</v>
      </c>
      <c r="J151" s="15">
        <v>0</v>
      </c>
      <c r="K151" s="52">
        <v>0</v>
      </c>
    </row>
    <row r="152" spans="1:14" x14ac:dyDescent="0.25">
      <c r="A152" s="15" t="s">
        <v>18</v>
      </c>
      <c r="B152" s="15">
        <f t="shared" si="5"/>
        <v>10</v>
      </c>
      <c r="C152" s="15" t="s">
        <v>81</v>
      </c>
      <c r="D152" s="48">
        <v>1</v>
      </c>
      <c r="E152" s="53">
        <v>0.03</v>
      </c>
      <c r="F152" s="15">
        <v>4</v>
      </c>
      <c r="G152" s="53">
        <v>3.9E-2</v>
      </c>
      <c r="H152" s="48">
        <v>1</v>
      </c>
      <c r="I152" s="53">
        <v>0.03</v>
      </c>
      <c r="J152" s="15">
        <v>0</v>
      </c>
      <c r="K152" s="52">
        <v>0</v>
      </c>
    </row>
    <row r="153" spans="1:14" x14ac:dyDescent="0.25">
      <c r="A153" s="15" t="s">
        <v>18</v>
      </c>
      <c r="B153" s="15">
        <f t="shared" si="5"/>
        <v>11</v>
      </c>
      <c r="C153" s="15" t="s">
        <v>86</v>
      </c>
      <c r="D153" s="48">
        <v>1</v>
      </c>
      <c r="E153" s="53">
        <v>5.0000000000000001E-3</v>
      </c>
      <c r="F153" s="15">
        <v>3</v>
      </c>
      <c r="G153" s="53">
        <v>4.0399999999999998E-2</v>
      </c>
      <c r="H153" s="48">
        <v>12</v>
      </c>
      <c r="I153" s="53">
        <v>7.0000000000000007E-2</v>
      </c>
      <c r="J153" s="15">
        <v>0</v>
      </c>
      <c r="K153" s="52">
        <v>0</v>
      </c>
    </row>
    <row r="154" spans="1:14" x14ac:dyDescent="0.25">
      <c r="A154" s="15" t="s">
        <v>18</v>
      </c>
      <c r="B154" s="15">
        <f t="shared" si="5"/>
        <v>12</v>
      </c>
      <c r="C154" s="15" t="s">
        <v>116</v>
      </c>
      <c r="D154" s="15">
        <v>2</v>
      </c>
      <c r="E154" s="52">
        <v>1.0999999999999999E-2</v>
      </c>
      <c r="F154" s="15">
        <v>1</v>
      </c>
      <c r="G154" s="52">
        <v>1E-3</v>
      </c>
      <c r="H154" s="48">
        <v>4</v>
      </c>
      <c r="I154" s="52">
        <v>3.3000000000000002E-2</v>
      </c>
      <c r="J154" s="15">
        <v>0</v>
      </c>
      <c r="K154" s="52">
        <v>0</v>
      </c>
    </row>
    <row r="155" spans="1:14" x14ac:dyDescent="0.25">
      <c r="A155" s="15" t="s">
        <v>18</v>
      </c>
      <c r="B155" s="15">
        <f t="shared" si="5"/>
        <v>13</v>
      </c>
      <c r="C155" s="15" t="s">
        <v>148</v>
      </c>
      <c r="D155" s="48">
        <v>4</v>
      </c>
      <c r="E155" s="52">
        <v>1.6E-2</v>
      </c>
      <c r="F155" s="15">
        <v>1</v>
      </c>
      <c r="G155" s="52">
        <v>1.2E-2</v>
      </c>
      <c r="H155" s="15">
        <v>0</v>
      </c>
      <c r="I155" s="53">
        <v>0</v>
      </c>
      <c r="J155" s="15">
        <v>3</v>
      </c>
      <c r="K155" s="52">
        <v>4.4999999999999998E-2</v>
      </c>
    </row>
    <row r="156" spans="1:14" x14ac:dyDescent="0.25">
      <c r="A156" s="15" t="s">
        <v>18</v>
      </c>
      <c r="B156" s="15">
        <f t="shared" si="5"/>
        <v>14</v>
      </c>
      <c r="C156" s="15" t="s">
        <v>188</v>
      </c>
      <c r="D156" s="15">
        <v>1</v>
      </c>
      <c r="E156" s="52">
        <v>1.4999999999999999E-2</v>
      </c>
      <c r="F156" s="15">
        <v>0</v>
      </c>
      <c r="G156" s="52">
        <v>0</v>
      </c>
      <c r="H156" s="48">
        <v>2</v>
      </c>
      <c r="I156" s="53">
        <v>2.2499999999999999E-2</v>
      </c>
      <c r="J156" s="15">
        <v>0</v>
      </c>
      <c r="K156" s="52">
        <v>0</v>
      </c>
    </row>
    <row r="157" spans="1:14" x14ac:dyDescent="0.25">
      <c r="A157" s="15" t="s">
        <v>18</v>
      </c>
      <c r="B157" s="15">
        <f t="shared" si="5"/>
        <v>15</v>
      </c>
      <c r="C157" s="15" t="s">
        <v>83</v>
      </c>
      <c r="D157" s="48">
        <v>1</v>
      </c>
      <c r="E157" s="53">
        <v>5.0000000000000001E-3</v>
      </c>
      <c r="F157" s="15">
        <v>2</v>
      </c>
      <c r="G157" s="53">
        <v>0.02</v>
      </c>
      <c r="H157" s="48">
        <v>4</v>
      </c>
      <c r="I157" s="53">
        <v>5.5E-2</v>
      </c>
      <c r="J157" s="15">
        <v>0</v>
      </c>
      <c r="K157" s="52">
        <v>0</v>
      </c>
    </row>
    <row r="158" spans="1:14" x14ac:dyDescent="0.25">
      <c r="A158" s="15" t="s">
        <v>18</v>
      </c>
      <c r="B158" s="15">
        <f t="shared" si="5"/>
        <v>16</v>
      </c>
      <c r="C158" s="15" t="s">
        <v>189</v>
      </c>
      <c r="D158" s="48">
        <v>3</v>
      </c>
      <c r="E158" s="53">
        <v>4.3999999999999997E-2</v>
      </c>
      <c r="F158" s="15">
        <v>0</v>
      </c>
      <c r="G158" s="53">
        <v>0</v>
      </c>
      <c r="H158" s="15">
        <v>1</v>
      </c>
      <c r="I158" s="53">
        <v>7.0000000000000001E-3</v>
      </c>
      <c r="J158" s="15">
        <v>0</v>
      </c>
      <c r="K158" s="52">
        <v>0</v>
      </c>
    </row>
    <row r="159" spans="1:14" x14ac:dyDescent="0.25">
      <c r="A159" s="15" t="s">
        <v>18</v>
      </c>
      <c r="B159" s="15">
        <f t="shared" si="5"/>
        <v>17</v>
      </c>
      <c r="C159" s="15" t="s">
        <v>149</v>
      </c>
      <c r="D159" s="15">
        <v>2</v>
      </c>
      <c r="E159" s="52">
        <v>2.7E-2</v>
      </c>
      <c r="F159" s="15">
        <v>0</v>
      </c>
      <c r="G159" s="52">
        <v>0</v>
      </c>
      <c r="H159" s="48">
        <v>3</v>
      </c>
      <c r="I159" s="53">
        <v>1.7000000000000001E-2</v>
      </c>
      <c r="J159" s="15">
        <v>0</v>
      </c>
      <c r="K159" s="52">
        <v>0</v>
      </c>
    </row>
    <row r="160" spans="1:14" x14ac:dyDescent="0.25">
      <c r="A160" s="15" t="s">
        <v>18</v>
      </c>
      <c r="B160" s="15">
        <f t="shared" si="5"/>
        <v>18</v>
      </c>
      <c r="C160" s="15" t="s">
        <v>85</v>
      </c>
      <c r="D160" s="48">
        <v>4</v>
      </c>
      <c r="E160" s="53">
        <v>0.06</v>
      </c>
      <c r="F160" s="15">
        <v>1</v>
      </c>
      <c r="G160" s="53">
        <v>1.4999999999999999E-2</v>
      </c>
      <c r="H160" s="48">
        <v>8</v>
      </c>
      <c r="I160" s="53">
        <v>0.378</v>
      </c>
      <c r="J160" s="15">
        <v>0</v>
      </c>
      <c r="K160" s="52">
        <v>0</v>
      </c>
    </row>
    <row r="161" spans="1:11" x14ac:dyDescent="0.25">
      <c r="A161" s="15" t="s">
        <v>18</v>
      </c>
      <c r="B161" s="15">
        <f t="shared" ref="B161:B162" si="6">B160+1</f>
        <v>19</v>
      </c>
      <c r="C161" s="15" t="s">
        <v>181</v>
      </c>
      <c r="D161" s="15">
        <v>1</v>
      </c>
      <c r="E161" s="53">
        <v>8.0000000000000002E-3</v>
      </c>
      <c r="F161" s="15">
        <v>1</v>
      </c>
      <c r="G161" s="53">
        <v>0.01</v>
      </c>
      <c r="H161" s="15">
        <v>0</v>
      </c>
      <c r="I161" s="53">
        <v>0</v>
      </c>
      <c r="J161" s="15">
        <v>0</v>
      </c>
      <c r="K161" s="52">
        <v>0</v>
      </c>
    </row>
    <row r="162" spans="1:11" x14ac:dyDescent="0.25">
      <c r="A162" s="15" t="s">
        <v>18</v>
      </c>
      <c r="B162" s="15">
        <f t="shared" si="6"/>
        <v>20</v>
      </c>
      <c r="C162" s="15" t="s">
        <v>190</v>
      </c>
      <c r="D162" s="48">
        <v>4</v>
      </c>
      <c r="E162" s="53">
        <v>0.06</v>
      </c>
      <c r="F162" s="15">
        <v>0</v>
      </c>
      <c r="G162" s="53">
        <v>0</v>
      </c>
      <c r="H162" s="15">
        <v>0</v>
      </c>
      <c r="I162" s="53">
        <v>0</v>
      </c>
      <c r="J162" s="15">
        <v>0</v>
      </c>
      <c r="K162" s="52">
        <v>0</v>
      </c>
    </row>
    <row r="163" spans="1:11" x14ac:dyDescent="0.25">
      <c r="A163" s="15" t="s">
        <v>18</v>
      </c>
      <c r="B163" s="15">
        <f t="shared" si="5"/>
        <v>21</v>
      </c>
      <c r="C163" s="15" t="s">
        <v>89</v>
      </c>
      <c r="D163" s="48">
        <v>2</v>
      </c>
      <c r="E163" s="53">
        <v>0.1</v>
      </c>
      <c r="F163" s="15">
        <v>1</v>
      </c>
      <c r="G163" s="52">
        <v>3.0000000000000001E-3</v>
      </c>
      <c r="H163" s="48">
        <v>1</v>
      </c>
      <c r="I163" s="52">
        <v>2E-3</v>
      </c>
      <c r="J163" s="15">
        <v>0</v>
      </c>
      <c r="K163" s="52">
        <v>0</v>
      </c>
    </row>
    <row r="164" spans="1:11" x14ac:dyDescent="0.25">
      <c r="A164" s="15" t="s">
        <v>18</v>
      </c>
      <c r="B164" s="15">
        <f t="shared" si="5"/>
        <v>22</v>
      </c>
      <c r="C164" s="15" t="s">
        <v>110</v>
      </c>
      <c r="D164" s="15">
        <v>4</v>
      </c>
      <c r="E164" s="53">
        <v>5.1999999999999998E-2</v>
      </c>
      <c r="F164" s="15">
        <v>2</v>
      </c>
      <c r="G164" s="53">
        <v>1.0999999999999999E-2</v>
      </c>
      <c r="H164" s="48">
        <v>0</v>
      </c>
      <c r="I164" s="52">
        <v>0</v>
      </c>
      <c r="J164" s="15">
        <v>0</v>
      </c>
      <c r="K164" s="52">
        <v>0</v>
      </c>
    </row>
    <row r="165" spans="1:11" x14ac:dyDescent="0.25">
      <c r="A165" s="15" t="s">
        <v>18</v>
      </c>
      <c r="B165" s="15">
        <f t="shared" si="5"/>
        <v>23</v>
      </c>
      <c r="C165" s="15" t="s">
        <v>109</v>
      </c>
      <c r="D165" s="48">
        <v>3</v>
      </c>
      <c r="E165" s="52">
        <f>0.008+0.77</f>
        <v>0.77800000000000002</v>
      </c>
      <c r="F165" s="48">
        <v>1</v>
      </c>
      <c r="G165" s="52">
        <v>1.2E-2</v>
      </c>
      <c r="H165" s="48">
        <v>4</v>
      </c>
      <c r="I165" s="53">
        <v>1.4999999999999999E-2</v>
      </c>
      <c r="J165" s="15">
        <v>0</v>
      </c>
      <c r="K165" s="52">
        <v>0</v>
      </c>
    </row>
    <row r="166" spans="1:11" x14ac:dyDescent="0.25">
      <c r="A166" s="15" t="s">
        <v>18</v>
      </c>
      <c r="B166" s="15">
        <f t="shared" si="5"/>
        <v>24</v>
      </c>
      <c r="C166" s="15" t="s">
        <v>191</v>
      </c>
      <c r="D166" s="15">
        <v>1</v>
      </c>
      <c r="E166" s="52">
        <v>0.1</v>
      </c>
      <c r="F166" s="15">
        <v>1</v>
      </c>
      <c r="G166" s="53">
        <v>1.4999999999999999E-2</v>
      </c>
      <c r="H166" s="15">
        <v>0</v>
      </c>
      <c r="I166" s="53">
        <v>0</v>
      </c>
      <c r="J166" s="15">
        <v>0</v>
      </c>
      <c r="K166" s="52">
        <v>0</v>
      </c>
    </row>
    <row r="167" spans="1:11" x14ac:dyDescent="0.25">
      <c r="A167" s="15" t="s">
        <v>18</v>
      </c>
      <c r="B167" s="15">
        <f t="shared" si="5"/>
        <v>25</v>
      </c>
      <c r="C167" s="15" t="s">
        <v>192</v>
      </c>
      <c r="D167" s="48">
        <v>1</v>
      </c>
      <c r="E167" s="53">
        <v>0.25</v>
      </c>
      <c r="F167" s="15">
        <v>0</v>
      </c>
      <c r="G167" s="52">
        <v>0</v>
      </c>
      <c r="H167" s="48">
        <v>1</v>
      </c>
      <c r="I167" s="53">
        <v>8.0000000000000002E-3</v>
      </c>
      <c r="J167" s="15">
        <v>0</v>
      </c>
      <c r="K167" s="52">
        <v>0</v>
      </c>
    </row>
    <row r="168" spans="1:11" x14ac:dyDescent="0.25">
      <c r="A168" s="15" t="s">
        <v>18</v>
      </c>
      <c r="B168" s="15">
        <f t="shared" si="5"/>
        <v>26</v>
      </c>
      <c r="C168" s="15" t="s">
        <v>99</v>
      </c>
      <c r="D168" s="48">
        <v>4</v>
      </c>
      <c r="E168" s="53">
        <v>0.06</v>
      </c>
      <c r="F168" s="15">
        <v>8</v>
      </c>
      <c r="G168" s="53">
        <v>0.39700000000000002</v>
      </c>
      <c r="H168" s="48">
        <v>28</v>
      </c>
      <c r="I168" s="53">
        <v>0.33400000000000002</v>
      </c>
      <c r="J168" s="15">
        <v>0</v>
      </c>
      <c r="K168" s="52">
        <v>0</v>
      </c>
    </row>
    <row r="169" spans="1:11" x14ac:dyDescent="0.25">
      <c r="A169" s="15" t="s">
        <v>18</v>
      </c>
      <c r="B169" s="15">
        <f t="shared" si="5"/>
        <v>27</v>
      </c>
      <c r="C169" s="15" t="s">
        <v>98</v>
      </c>
      <c r="D169" s="15">
        <v>2</v>
      </c>
      <c r="E169" s="52">
        <v>0.32750000000000001</v>
      </c>
      <c r="F169" s="15">
        <v>5</v>
      </c>
      <c r="G169" s="52">
        <v>7.0000000000000007E-2</v>
      </c>
      <c r="H169" s="15">
        <v>21</v>
      </c>
      <c r="I169" s="53">
        <v>0.245</v>
      </c>
      <c r="J169" s="15">
        <v>1</v>
      </c>
      <c r="K169" s="52">
        <v>1.4999999999999999E-2</v>
      </c>
    </row>
    <row r="170" spans="1:11" x14ac:dyDescent="0.25">
      <c r="A170" s="15" t="s">
        <v>18</v>
      </c>
      <c r="B170" s="15">
        <f t="shared" si="5"/>
        <v>28</v>
      </c>
      <c r="C170" s="15" t="s">
        <v>193</v>
      </c>
      <c r="D170" s="15">
        <v>4</v>
      </c>
      <c r="E170" s="53">
        <v>0.06</v>
      </c>
      <c r="F170" s="15">
        <v>0</v>
      </c>
      <c r="G170" s="53">
        <v>0</v>
      </c>
      <c r="H170" s="48">
        <v>1</v>
      </c>
      <c r="I170" s="53">
        <v>7.0000000000000001E-3</v>
      </c>
      <c r="J170" s="15">
        <v>0</v>
      </c>
      <c r="K170" s="52">
        <v>0</v>
      </c>
    </row>
    <row r="171" spans="1:11" x14ac:dyDescent="0.25">
      <c r="A171" s="15" t="s">
        <v>18</v>
      </c>
      <c r="B171" s="15">
        <f t="shared" si="5"/>
        <v>29</v>
      </c>
      <c r="C171" s="15" t="s">
        <v>153</v>
      </c>
      <c r="D171" s="15">
        <v>1</v>
      </c>
      <c r="E171" s="53">
        <v>0.05</v>
      </c>
      <c r="F171" s="15">
        <v>0</v>
      </c>
      <c r="G171" s="53">
        <v>0</v>
      </c>
      <c r="H171" s="48">
        <v>1</v>
      </c>
      <c r="I171" s="53">
        <v>1.4999999999999999E-2</v>
      </c>
      <c r="J171" s="15">
        <v>0</v>
      </c>
      <c r="K171" s="52">
        <v>0</v>
      </c>
    </row>
    <row r="172" spans="1:11" x14ac:dyDescent="0.25">
      <c r="A172" s="15" t="s">
        <v>18</v>
      </c>
      <c r="B172" s="15">
        <f t="shared" si="5"/>
        <v>30</v>
      </c>
      <c r="C172" s="15" t="s">
        <v>152</v>
      </c>
      <c r="D172" s="48">
        <v>4</v>
      </c>
      <c r="E172" s="53">
        <v>0.06</v>
      </c>
      <c r="F172" s="48">
        <v>1</v>
      </c>
      <c r="G172" s="52">
        <v>1.4999999999999999E-2</v>
      </c>
      <c r="H172" s="48">
        <v>1</v>
      </c>
      <c r="I172" s="52">
        <v>1.4999999999999999E-2</v>
      </c>
      <c r="J172" s="15">
        <v>0</v>
      </c>
      <c r="K172" s="52">
        <v>0</v>
      </c>
    </row>
    <row r="173" spans="1:11" x14ac:dyDescent="0.25">
      <c r="A173" s="15" t="s">
        <v>18</v>
      </c>
      <c r="B173" s="15">
        <f t="shared" si="5"/>
        <v>31</v>
      </c>
      <c r="C173" s="15" t="s">
        <v>97</v>
      </c>
      <c r="D173" s="48">
        <v>1</v>
      </c>
      <c r="E173" s="53">
        <v>1.4999999999999999E-2</v>
      </c>
      <c r="F173" s="15">
        <v>0</v>
      </c>
      <c r="G173" s="53">
        <v>0</v>
      </c>
      <c r="H173" s="48">
        <v>5</v>
      </c>
      <c r="I173" s="53">
        <v>0.03</v>
      </c>
      <c r="J173" s="15">
        <v>0</v>
      </c>
      <c r="K173" s="52">
        <v>0</v>
      </c>
    </row>
    <row r="174" spans="1:11" ht="16.5" customHeight="1" x14ac:dyDescent="0.25">
      <c r="A174" s="15" t="s">
        <v>18</v>
      </c>
      <c r="B174" s="15">
        <f t="shared" si="5"/>
        <v>32</v>
      </c>
      <c r="C174" s="15" t="s">
        <v>154</v>
      </c>
      <c r="D174" s="48">
        <v>6</v>
      </c>
      <c r="E174" s="53">
        <v>8.3299999999999999E-2</v>
      </c>
      <c r="F174" s="15">
        <v>0</v>
      </c>
      <c r="G174" s="53">
        <v>0</v>
      </c>
      <c r="H174" s="48">
        <v>1</v>
      </c>
      <c r="I174" s="52">
        <v>1.4999999999999999E-2</v>
      </c>
      <c r="J174" s="15">
        <v>0</v>
      </c>
      <c r="K174" s="52">
        <v>0</v>
      </c>
    </row>
    <row r="175" spans="1:11" ht="16.5" customHeight="1" x14ac:dyDescent="0.25">
      <c r="A175" s="15" t="s">
        <v>18</v>
      </c>
      <c r="B175" s="15">
        <f t="shared" si="5"/>
        <v>33</v>
      </c>
      <c r="C175" s="15" t="s">
        <v>101</v>
      </c>
      <c r="D175" s="48">
        <v>1</v>
      </c>
      <c r="E175" s="53">
        <v>8.0000000000000002E-3</v>
      </c>
      <c r="F175" s="15">
        <v>0</v>
      </c>
      <c r="G175" s="53">
        <v>0</v>
      </c>
      <c r="H175" s="48">
        <v>1</v>
      </c>
      <c r="I175" s="52">
        <v>0.01</v>
      </c>
      <c r="J175" s="15">
        <v>0</v>
      </c>
      <c r="K175" s="52">
        <v>0</v>
      </c>
    </row>
    <row r="176" spans="1:11" x14ac:dyDescent="0.25">
      <c r="A176" s="15" t="s">
        <v>18</v>
      </c>
      <c r="B176" s="15">
        <f t="shared" si="5"/>
        <v>34</v>
      </c>
      <c r="C176" s="15" t="s">
        <v>155</v>
      </c>
      <c r="D176" s="15">
        <v>3</v>
      </c>
      <c r="E176" s="53">
        <v>2.7E-2</v>
      </c>
      <c r="F176" s="15">
        <v>0</v>
      </c>
      <c r="G176" s="53">
        <v>0</v>
      </c>
      <c r="H176" s="48">
        <v>3</v>
      </c>
      <c r="I176" s="52">
        <v>0.02</v>
      </c>
      <c r="J176" s="15">
        <v>0</v>
      </c>
      <c r="K176" s="52">
        <v>0</v>
      </c>
    </row>
    <row r="177" spans="1:11" x14ac:dyDescent="0.25">
      <c r="A177" s="15" t="s">
        <v>18</v>
      </c>
      <c r="B177" s="15">
        <f t="shared" si="5"/>
        <v>35</v>
      </c>
      <c r="C177" s="15" t="s">
        <v>107</v>
      </c>
      <c r="D177" s="48">
        <v>3</v>
      </c>
      <c r="E177" s="53">
        <v>3.2000000000000001E-2</v>
      </c>
      <c r="F177" s="48">
        <v>4</v>
      </c>
      <c r="G177" s="53">
        <v>2.5999999999999999E-2</v>
      </c>
      <c r="H177" s="48">
        <v>7</v>
      </c>
      <c r="I177" s="52">
        <v>2.7E-2</v>
      </c>
      <c r="J177" s="15">
        <v>4</v>
      </c>
      <c r="K177" s="52">
        <v>0.06</v>
      </c>
    </row>
    <row r="178" spans="1:11" x14ac:dyDescent="0.25">
      <c r="A178" s="15" t="s">
        <v>18</v>
      </c>
      <c r="B178" s="15">
        <f t="shared" si="5"/>
        <v>36</v>
      </c>
      <c r="C178" s="15" t="s">
        <v>95</v>
      </c>
      <c r="D178" s="15">
        <v>2</v>
      </c>
      <c r="E178" s="52">
        <v>1.1000000000000001</v>
      </c>
      <c r="F178" s="15">
        <v>0</v>
      </c>
      <c r="G178" s="52">
        <v>0</v>
      </c>
      <c r="H178" s="48">
        <v>7</v>
      </c>
      <c r="I178" s="53">
        <v>9.7500000000000003E-2</v>
      </c>
      <c r="J178" s="15">
        <v>0</v>
      </c>
      <c r="K178" s="52">
        <v>0</v>
      </c>
    </row>
    <row r="179" spans="1:11" x14ac:dyDescent="0.25">
      <c r="A179" s="15" t="s">
        <v>18</v>
      </c>
      <c r="B179" s="15">
        <f t="shared" si="5"/>
        <v>37</v>
      </c>
      <c r="C179" s="15" t="s">
        <v>194</v>
      </c>
      <c r="D179" s="15">
        <v>1</v>
      </c>
      <c r="E179" s="52">
        <v>1.4999999999999999E-2</v>
      </c>
      <c r="F179" s="15">
        <v>1</v>
      </c>
      <c r="G179" s="52">
        <v>0.23100000000000001</v>
      </c>
      <c r="H179" s="15">
        <v>0</v>
      </c>
      <c r="I179" s="53">
        <v>0</v>
      </c>
      <c r="J179" s="15">
        <v>0</v>
      </c>
      <c r="K179" s="52">
        <v>0</v>
      </c>
    </row>
    <row r="180" spans="1:11" x14ac:dyDescent="0.25">
      <c r="A180" s="15" t="s">
        <v>18</v>
      </c>
      <c r="B180" s="15">
        <f t="shared" si="5"/>
        <v>38</v>
      </c>
      <c r="C180" s="15" t="s">
        <v>93</v>
      </c>
      <c r="D180" s="48">
        <v>3</v>
      </c>
      <c r="E180" s="52">
        <v>2.5499999999999998E-2</v>
      </c>
      <c r="F180" s="15">
        <v>3</v>
      </c>
      <c r="G180" s="52">
        <v>1.5220000000000001E-2</v>
      </c>
      <c r="H180" s="48">
        <v>1</v>
      </c>
      <c r="I180" s="52">
        <v>5.0000000000000001E-3</v>
      </c>
      <c r="J180" s="15">
        <v>0</v>
      </c>
      <c r="K180" s="52">
        <v>0</v>
      </c>
    </row>
    <row r="181" spans="1:11" x14ac:dyDescent="0.25">
      <c r="A181" s="15" t="s">
        <v>18</v>
      </c>
      <c r="B181" s="15">
        <f t="shared" si="5"/>
        <v>39</v>
      </c>
      <c r="C181" s="15" t="s">
        <v>106</v>
      </c>
      <c r="D181" s="15">
        <v>7</v>
      </c>
      <c r="E181" s="52">
        <v>5.2499999999999998E-2</v>
      </c>
      <c r="F181" s="15">
        <v>7</v>
      </c>
      <c r="G181" s="52">
        <v>5.2499999999999998E-2</v>
      </c>
      <c r="H181" s="48">
        <v>6</v>
      </c>
      <c r="I181" s="53">
        <v>8.2000000000000003E-2</v>
      </c>
      <c r="J181" s="15">
        <v>4</v>
      </c>
      <c r="K181" s="52">
        <v>0.06</v>
      </c>
    </row>
    <row r="182" spans="1:11" x14ac:dyDescent="0.25">
      <c r="A182" s="15" t="s">
        <v>18</v>
      </c>
      <c r="B182" s="15">
        <f t="shared" si="5"/>
        <v>40</v>
      </c>
      <c r="C182" s="15" t="s">
        <v>94</v>
      </c>
      <c r="D182" s="15">
        <v>11</v>
      </c>
      <c r="E182" s="52">
        <v>0.504</v>
      </c>
      <c r="F182" s="15">
        <v>2</v>
      </c>
      <c r="G182" s="52">
        <v>2.1999999999999999E-2</v>
      </c>
      <c r="H182" s="48">
        <v>0</v>
      </c>
      <c r="I182" s="53">
        <v>0</v>
      </c>
      <c r="J182" s="15">
        <v>0</v>
      </c>
      <c r="K182" s="52">
        <v>0</v>
      </c>
    </row>
    <row r="183" spans="1:11" x14ac:dyDescent="0.25">
      <c r="A183" s="15" t="s">
        <v>18</v>
      </c>
      <c r="B183" s="15">
        <f t="shared" si="5"/>
        <v>41</v>
      </c>
      <c r="C183" s="15" t="s">
        <v>91</v>
      </c>
      <c r="D183" s="15">
        <v>6</v>
      </c>
      <c r="E183" s="52">
        <v>0.06</v>
      </c>
      <c r="F183" s="15">
        <v>2</v>
      </c>
      <c r="G183" s="52">
        <v>0.01</v>
      </c>
      <c r="H183" s="48">
        <v>15</v>
      </c>
      <c r="I183" s="52">
        <v>0.17</v>
      </c>
      <c r="J183" s="15">
        <v>0</v>
      </c>
      <c r="K183" s="52">
        <v>0</v>
      </c>
    </row>
    <row r="184" spans="1:11" x14ac:dyDescent="0.25">
      <c r="A184" s="15" t="s">
        <v>18</v>
      </c>
      <c r="B184" s="15">
        <f t="shared" si="5"/>
        <v>42</v>
      </c>
      <c r="C184" s="15" t="s">
        <v>157</v>
      </c>
      <c r="D184" s="15">
        <v>1</v>
      </c>
      <c r="E184" s="52">
        <v>1.2E-2</v>
      </c>
      <c r="F184" s="15">
        <v>1</v>
      </c>
      <c r="G184" s="52">
        <v>1.4999999999999999E-2</v>
      </c>
      <c r="H184" s="48">
        <v>5</v>
      </c>
      <c r="I184" s="53">
        <v>6.6000000000000003E-2</v>
      </c>
      <c r="J184" s="15">
        <v>0</v>
      </c>
      <c r="K184" s="52">
        <v>0</v>
      </c>
    </row>
    <row r="185" spans="1:11" x14ac:dyDescent="0.25">
      <c r="A185" s="15" t="s">
        <v>18</v>
      </c>
      <c r="B185" s="15">
        <f t="shared" si="5"/>
        <v>43</v>
      </c>
      <c r="C185" s="15" t="s">
        <v>105</v>
      </c>
      <c r="D185" s="48">
        <v>1</v>
      </c>
      <c r="E185" s="52">
        <v>8.0000000000000002E-3</v>
      </c>
      <c r="F185" s="48">
        <v>5</v>
      </c>
      <c r="G185" s="52">
        <v>7.4999999999999997E-2</v>
      </c>
      <c r="H185" s="48">
        <v>13</v>
      </c>
      <c r="I185" s="53">
        <v>0.19</v>
      </c>
      <c r="J185" s="15">
        <v>0</v>
      </c>
      <c r="K185" s="52">
        <v>0</v>
      </c>
    </row>
    <row r="186" spans="1:11" x14ac:dyDescent="0.25">
      <c r="A186" s="15" t="s">
        <v>18</v>
      </c>
      <c r="B186" s="15">
        <f t="shared" si="5"/>
        <v>44</v>
      </c>
      <c r="C186" s="15" t="s">
        <v>156</v>
      </c>
      <c r="D186" s="15">
        <v>1</v>
      </c>
      <c r="E186" s="52">
        <v>0.03</v>
      </c>
      <c r="F186" s="15">
        <v>2</v>
      </c>
      <c r="G186" s="52">
        <v>0.02</v>
      </c>
      <c r="H186" s="48">
        <v>4</v>
      </c>
      <c r="I186" s="53">
        <v>0.06</v>
      </c>
      <c r="J186" s="15">
        <v>3</v>
      </c>
      <c r="K186" s="52">
        <v>4.4999999999999998E-2</v>
      </c>
    </row>
    <row r="187" spans="1:11" x14ac:dyDescent="0.25">
      <c r="A187" s="15" t="s">
        <v>18</v>
      </c>
      <c r="B187" s="15">
        <f t="shared" si="5"/>
        <v>45</v>
      </c>
      <c r="C187" s="15" t="s">
        <v>130</v>
      </c>
      <c r="D187" s="48">
        <v>2</v>
      </c>
      <c r="E187" s="52">
        <v>2.7E-2</v>
      </c>
      <c r="F187" s="48">
        <v>3</v>
      </c>
      <c r="G187" s="52">
        <v>0.29899999999999999</v>
      </c>
      <c r="H187" s="48">
        <v>3</v>
      </c>
      <c r="I187" s="52">
        <v>3.5999999999999997E-2</v>
      </c>
      <c r="J187" s="15">
        <v>0</v>
      </c>
      <c r="K187" s="52">
        <v>0</v>
      </c>
    </row>
    <row r="188" spans="1:11" x14ac:dyDescent="0.25">
      <c r="A188" s="15" t="s">
        <v>18</v>
      </c>
      <c r="B188" s="15">
        <f t="shared" si="5"/>
        <v>46</v>
      </c>
      <c r="C188" s="15" t="s">
        <v>102</v>
      </c>
      <c r="D188" s="48">
        <v>1</v>
      </c>
      <c r="E188" s="53">
        <v>0.02</v>
      </c>
      <c r="F188" s="15">
        <v>1</v>
      </c>
      <c r="G188" s="52">
        <v>1.4999999999999999E-2</v>
      </c>
      <c r="H188" s="48">
        <v>4</v>
      </c>
      <c r="I188" s="53">
        <v>0.03</v>
      </c>
      <c r="J188" s="15">
        <v>0</v>
      </c>
      <c r="K188" s="52">
        <v>0</v>
      </c>
    </row>
    <row r="189" spans="1:11" x14ac:dyDescent="0.25">
      <c r="A189" s="15" t="s">
        <v>18</v>
      </c>
      <c r="B189" s="15">
        <f t="shared" si="5"/>
        <v>47</v>
      </c>
      <c r="C189" s="15" t="s">
        <v>151</v>
      </c>
      <c r="D189" s="15">
        <v>4</v>
      </c>
      <c r="E189" s="52">
        <v>0.06</v>
      </c>
      <c r="F189" s="15">
        <v>0</v>
      </c>
      <c r="G189" s="52">
        <v>0</v>
      </c>
      <c r="H189" s="15">
        <v>0</v>
      </c>
      <c r="I189" s="53">
        <v>0</v>
      </c>
      <c r="J189" s="15">
        <v>0</v>
      </c>
      <c r="K189" s="52">
        <v>0</v>
      </c>
    </row>
    <row r="190" spans="1:11" x14ac:dyDescent="0.25">
      <c r="A190" s="15" t="s">
        <v>18</v>
      </c>
      <c r="B190" s="15">
        <f t="shared" si="5"/>
        <v>48</v>
      </c>
      <c r="C190" s="15" t="s">
        <v>104</v>
      </c>
      <c r="D190" s="15">
        <v>4</v>
      </c>
      <c r="E190" s="52">
        <v>0.04</v>
      </c>
      <c r="F190" s="15">
        <v>4</v>
      </c>
      <c r="G190" s="52">
        <v>0.04</v>
      </c>
      <c r="H190" s="48">
        <v>4</v>
      </c>
      <c r="I190" s="52">
        <v>3.6999999999999998E-2</v>
      </c>
      <c r="J190" s="15">
        <v>0</v>
      </c>
      <c r="K190" s="52">
        <v>0</v>
      </c>
    </row>
    <row r="191" spans="1:11" x14ac:dyDescent="0.25">
      <c r="A191" s="15" t="s">
        <v>18</v>
      </c>
      <c r="B191" s="15">
        <f t="shared" si="5"/>
        <v>49</v>
      </c>
      <c r="C191" s="15" t="s">
        <v>159</v>
      </c>
      <c r="D191" s="15">
        <v>4</v>
      </c>
      <c r="E191" s="52">
        <v>0.06</v>
      </c>
      <c r="F191" s="15">
        <v>0</v>
      </c>
      <c r="G191" s="52">
        <v>0</v>
      </c>
      <c r="H191" s="48">
        <v>8</v>
      </c>
      <c r="I191" s="52">
        <v>2.8000000000000001E-2</v>
      </c>
      <c r="J191" s="15">
        <v>0</v>
      </c>
      <c r="K191" s="52">
        <v>0</v>
      </c>
    </row>
    <row r="192" spans="1:11" x14ac:dyDescent="0.25">
      <c r="A192" s="15" t="s">
        <v>18</v>
      </c>
      <c r="B192" s="15">
        <f t="shared" si="5"/>
        <v>50</v>
      </c>
      <c r="C192" s="15" t="s">
        <v>96</v>
      </c>
      <c r="D192" s="15">
        <v>1</v>
      </c>
      <c r="E192" s="52">
        <v>0.01</v>
      </c>
      <c r="F192" s="15">
        <v>0</v>
      </c>
      <c r="G192" s="52">
        <v>0</v>
      </c>
      <c r="H192" s="48">
        <v>3</v>
      </c>
      <c r="I192" s="53">
        <v>1.2E-2</v>
      </c>
      <c r="J192" s="15">
        <v>0</v>
      </c>
      <c r="K192" s="52">
        <v>0</v>
      </c>
    </row>
    <row r="193" spans="1:11" x14ac:dyDescent="0.25">
      <c r="A193" s="15" t="s">
        <v>18</v>
      </c>
      <c r="B193" s="15">
        <f t="shared" si="5"/>
        <v>51</v>
      </c>
      <c r="C193" s="15" t="s">
        <v>90</v>
      </c>
      <c r="D193" s="15">
        <v>4</v>
      </c>
      <c r="E193" s="53">
        <v>0.06</v>
      </c>
      <c r="F193" s="15">
        <v>1</v>
      </c>
      <c r="G193" s="52">
        <v>1.4999999999999999E-2</v>
      </c>
      <c r="H193" s="48">
        <v>18</v>
      </c>
      <c r="I193" s="53">
        <v>0.186</v>
      </c>
      <c r="J193" s="15">
        <v>0</v>
      </c>
      <c r="K193" s="52">
        <v>0</v>
      </c>
    </row>
    <row r="194" spans="1:11" x14ac:dyDescent="0.25">
      <c r="A194" s="15" t="s">
        <v>18</v>
      </c>
      <c r="B194" s="15">
        <f t="shared" si="5"/>
        <v>52</v>
      </c>
      <c r="C194" s="15" t="s">
        <v>108</v>
      </c>
      <c r="D194" s="15">
        <v>2</v>
      </c>
      <c r="E194" s="52">
        <v>1.0999999999999999E-2</v>
      </c>
      <c r="F194" s="15">
        <v>1</v>
      </c>
      <c r="G194" s="52">
        <v>0.41499999999999998</v>
      </c>
      <c r="H194" s="48">
        <v>10</v>
      </c>
      <c r="I194" s="53">
        <v>0.13500000000000001</v>
      </c>
      <c r="J194" s="15">
        <v>2</v>
      </c>
      <c r="K194" s="52">
        <v>1.018</v>
      </c>
    </row>
    <row r="195" spans="1:11" x14ac:dyDescent="0.25">
      <c r="A195" s="15" t="s">
        <v>18</v>
      </c>
      <c r="B195" s="15">
        <f t="shared" si="5"/>
        <v>53</v>
      </c>
      <c r="C195" s="15" t="s">
        <v>195</v>
      </c>
      <c r="D195" s="15">
        <v>4</v>
      </c>
      <c r="E195" s="52">
        <v>0.04</v>
      </c>
      <c r="F195" s="15">
        <v>1</v>
      </c>
      <c r="G195" s="52">
        <v>7.0000000000000001E-3</v>
      </c>
      <c r="H195" s="15">
        <v>0</v>
      </c>
      <c r="I195" s="53">
        <v>0</v>
      </c>
      <c r="J195" s="15">
        <v>0</v>
      </c>
      <c r="K195" s="52">
        <v>0</v>
      </c>
    </row>
    <row r="196" spans="1:11" x14ac:dyDescent="0.25">
      <c r="A196" s="15" t="s">
        <v>18</v>
      </c>
      <c r="B196" s="15">
        <f t="shared" si="5"/>
        <v>54</v>
      </c>
      <c r="C196" s="15" t="s">
        <v>158</v>
      </c>
      <c r="D196" s="15">
        <v>0</v>
      </c>
      <c r="E196" s="53">
        <v>0</v>
      </c>
      <c r="F196" s="15">
        <v>1</v>
      </c>
      <c r="G196" s="52">
        <v>0.01</v>
      </c>
      <c r="H196" s="48">
        <v>2</v>
      </c>
      <c r="I196" s="53">
        <v>2.5000000000000001E-2</v>
      </c>
      <c r="J196" s="15">
        <v>0</v>
      </c>
      <c r="K196" s="52">
        <v>0</v>
      </c>
    </row>
    <row r="197" spans="1:11" x14ac:dyDescent="0.25">
      <c r="A197" s="15" t="s">
        <v>18</v>
      </c>
      <c r="B197" s="15">
        <f t="shared" si="5"/>
        <v>55</v>
      </c>
      <c r="C197" s="15" t="s">
        <v>196</v>
      </c>
      <c r="D197" s="15">
        <v>3</v>
      </c>
      <c r="E197" s="52">
        <v>0.03</v>
      </c>
      <c r="F197" s="15">
        <v>0</v>
      </c>
      <c r="G197" s="52">
        <v>0</v>
      </c>
      <c r="H197" s="48">
        <v>1</v>
      </c>
      <c r="I197" s="53">
        <v>1.4999999999999999E-2</v>
      </c>
      <c r="J197" s="15">
        <v>0</v>
      </c>
      <c r="K197" s="52">
        <v>0</v>
      </c>
    </row>
    <row r="198" spans="1:11" x14ac:dyDescent="0.25">
      <c r="A198" s="15" t="s">
        <v>18</v>
      </c>
      <c r="B198" s="15">
        <f t="shared" si="5"/>
        <v>56</v>
      </c>
      <c r="C198" s="15" t="s">
        <v>117</v>
      </c>
      <c r="D198" s="15">
        <v>5</v>
      </c>
      <c r="E198" s="52">
        <v>0.05</v>
      </c>
      <c r="F198" s="15">
        <v>1</v>
      </c>
      <c r="G198" s="52">
        <v>1.4999999999999999E-2</v>
      </c>
      <c r="H198" s="48">
        <v>6</v>
      </c>
      <c r="I198" s="53">
        <v>6.3E-2</v>
      </c>
      <c r="J198" s="15">
        <v>0</v>
      </c>
      <c r="K198" s="52">
        <v>0</v>
      </c>
    </row>
    <row r="199" spans="1:11" x14ac:dyDescent="0.25">
      <c r="A199" s="15" t="s">
        <v>18</v>
      </c>
      <c r="B199" s="15">
        <f t="shared" si="5"/>
        <v>57</v>
      </c>
      <c r="C199" s="15" t="s">
        <v>185</v>
      </c>
      <c r="D199" s="15">
        <v>0</v>
      </c>
      <c r="E199" s="53">
        <v>0</v>
      </c>
      <c r="F199" s="15">
        <v>1</v>
      </c>
      <c r="G199" s="52">
        <v>7.5000000000000002E-4</v>
      </c>
      <c r="H199" s="15">
        <v>0</v>
      </c>
      <c r="I199" s="53">
        <v>0</v>
      </c>
      <c r="J199" s="15">
        <v>0</v>
      </c>
      <c r="K199" s="52">
        <v>0</v>
      </c>
    </row>
    <row r="200" spans="1:11" x14ac:dyDescent="0.25">
      <c r="A200" s="15" t="s">
        <v>18</v>
      </c>
      <c r="B200" s="15">
        <f t="shared" si="5"/>
        <v>58</v>
      </c>
      <c r="C200" s="15" t="s">
        <v>92</v>
      </c>
      <c r="D200" s="15">
        <v>4</v>
      </c>
      <c r="E200" s="52">
        <v>0.04</v>
      </c>
      <c r="F200" s="15">
        <v>0</v>
      </c>
      <c r="G200" s="52">
        <v>0</v>
      </c>
      <c r="H200" s="48">
        <v>2</v>
      </c>
      <c r="I200" s="53">
        <v>1.7999999999999999E-2</v>
      </c>
      <c r="J200" s="15">
        <v>0</v>
      </c>
      <c r="K200" s="52">
        <v>0</v>
      </c>
    </row>
    <row r="201" spans="1:11" x14ac:dyDescent="0.25">
      <c r="A201" s="15" t="s">
        <v>18</v>
      </c>
      <c r="B201" s="15">
        <f t="shared" si="5"/>
        <v>59</v>
      </c>
      <c r="C201" s="15" t="s">
        <v>129</v>
      </c>
      <c r="D201" s="15">
        <v>4</v>
      </c>
      <c r="E201" s="52">
        <v>0.04</v>
      </c>
      <c r="F201" s="15">
        <v>2</v>
      </c>
      <c r="G201" s="52">
        <v>1.7000000000000001E-2</v>
      </c>
      <c r="H201" s="48">
        <v>2</v>
      </c>
      <c r="I201" s="53">
        <v>4.0000000000000001E-3</v>
      </c>
      <c r="J201" s="15">
        <v>0</v>
      </c>
      <c r="K201" s="52">
        <v>0</v>
      </c>
    </row>
    <row r="202" spans="1:11" x14ac:dyDescent="0.25">
      <c r="A202" s="15" t="s">
        <v>18</v>
      </c>
      <c r="B202" s="15">
        <f t="shared" si="5"/>
        <v>60</v>
      </c>
      <c r="C202" s="15" t="s">
        <v>197</v>
      </c>
      <c r="D202" s="15">
        <v>4</v>
      </c>
      <c r="E202" s="53">
        <v>0.06</v>
      </c>
      <c r="F202" s="15">
        <v>0</v>
      </c>
      <c r="G202" s="52">
        <v>0</v>
      </c>
      <c r="H202" s="48">
        <v>1</v>
      </c>
      <c r="I202" s="53">
        <v>1.4999999999999999E-2</v>
      </c>
      <c r="J202" s="15">
        <v>0</v>
      </c>
      <c r="K202" s="52">
        <v>0</v>
      </c>
    </row>
    <row r="203" spans="1:11" x14ac:dyDescent="0.25">
      <c r="A203" s="15" t="s">
        <v>18</v>
      </c>
      <c r="B203" s="15">
        <f t="shared" si="5"/>
        <v>61</v>
      </c>
      <c r="C203" s="15" t="s">
        <v>198</v>
      </c>
      <c r="D203" s="15">
        <v>3</v>
      </c>
      <c r="E203" s="52">
        <v>0.02</v>
      </c>
      <c r="F203" s="15">
        <v>3</v>
      </c>
      <c r="G203" s="52">
        <v>0.02</v>
      </c>
      <c r="H203" s="48">
        <v>1</v>
      </c>
      <c r="I203" s="53">
        <v>5.0000000000000001E-3</v>
      </c>
      <c r="J203" s="15">
        <v>0</v>
      </c>
      <c r="K203" s="52">
        <v>0</v>
      </c>
    </row>
    <row r="204" spans="1:11" x14ac:dyDescent="0.25">
      <c r="A204" s="15" t="s">
        <v>18</v>
      </c>
      <c r="B204" s="15">
        <f t="shared" si="5"/>
        <v>62</v>
      </c>
      <c r="C204" s="15" t="s">
        <v>100</v>
      </c>
      <c r="D204" s="15">
        <v>1</v>
      </c>
      <c r="E204" s="52">
        <v>1.4999999999999999E-2</v>
      </c>
      <c r="F204" s="15">
        <v>1</v>
      </c>
      <c r="G204" s="52">
        <v>1.4999999999999999E-2</v>
      </c>
      <c r="H204" s="48">
        <v>1</v>
      </c>
      <c r="I204" s="53">
        <v>0.01</v>
      </c>
      <c r="J204" s="15">
        <v>0</v>
      </c>
      <c r="K204" s="52">
        <v>0</v>
      </c>
    </row>
    <row r="205" spans="1:11" x14ac:dyDescent="0.25">
      <c r="A205" s="15" t="s">
        <v>18</v>
      </c>
      <c r="B205" s="15">
        <f t="shared" si="5"/>
        <v>63</v>
      </c>
      <c r="C205" s="15" t="s">
        <v>111</v>
      </c>
      <c r="D205" s="15">
        <v>0</v>
      </c>
      <c r="E205" s="53">
        <v>0</v>
      </c>
      <c r="F205" s="15">
        <v>0</v>
      </c>
      <c r="G205" s="52">
        <v>0</v>
      </c>
      <c r="H205" s="48">
        <v>2</v>
      </c>
      <c r="I205" s="53">
        <v>1.4999999999999999E-2</v>
      </c>
      <c r="J205" s="15">
        <v>0</v>
      </c>
      <c r="K205" s="52">
        <v>0</v>
      </c>
    </row>
    <row r="206" spans="1:11" x14ac:dyDescent="0.25">
      <c r="A206" s="15" t="s">
        <v>18</v>
      </c>
      <c r="B206" s="15">
        <f t="shared" si="5"/>
        <v>64</v>
      </c>
      <c r="C206" s="15" t="s">
        <v>184</v>
      </c>
      <c r="D206" s="15">
        <v>1</v>
      </c>
      <c r="E206" s="52">
        <v>1.3182</v>
      </c>
      <c r="F206" s="15">
        <v>1</v>
      </c>
      <c r="G206" s="52">
        <v>5.0000000000000001E-3</v>
      </c>
      <c r="H206" s="48">
        <v>32</v>
      </c>
      <c r="I206" s="53">
        <v>0.37</v>
      </c>
      <c r="J206" s="15">
        <v>0</v>
      </c>
      <c r="K206" s="52">
        <v>0</v>
      </c>
    </row>
    <row r="207" spans="1:11" x14ac:dyDescent="0.25">
      <c r="A207" s="15" t="s">
        <v>18</v>
      </c>
      <c r="B207" s="15">
        <f t="shared" si="5"/>
        <v>65</v>
      </c>
      <c r="C207" s="15" t="s">
        <v>131</v>
      </c>
      <c r="D207" s="15">
        <v>1</v>
      </c>
      <c r="E207" s="53">
        <v>1.4999999999999999E-2</v>
      </c>
      <c r="F207" s="15">
        <v>0</v>
      </c>
      <c r="G207" s="52">
        <v>0</v>
      </c>
      <c r="H207" s="48">
        <v>1</v>
      </c>
      <c r="I207" s="53">
        <v>0.01</v>
      </c>
      <c r="J207" s="15">
        <v>0</v>
      </c>
      <c r="K207" s="52">
        <v>0</v>
      </c>
    </row>
    <row r="208" spans="1:11" x14ac:dyDescent="0.25">
      <c r="A208" s="15" t="s">
        <v>18</v>
      </c>
      <c r="B208" s="15">
        <f t="shared" si="5"/>
        <v>66</v>
      </c>
      <c r="C208" s="15" t="s">
        <v>186</v>
      </c>
      <c r="D208" s="15">
        <v>1</v>
      </c>
      <c r="E208" s="52">
        <v>5.0000000000000001E-3</v>
      </c>
      <c r="F208" s="15">
        <v>1</v>
      </c>
      <c r="G208" s="52">
        <v>5.0000000000000001E-3</v>
      </c>
      <c r="H208" s="15">
        <v>0</v>
      </c>
      <c r="I208" s="53">
        <v>0</v>
      </c>
      <c r="J208" s="15">
        <v>0</v>
      </c>
      <c r="K208" s="52">
        <v>0</v>
      </c>
    </row>
    <row r="209" spans="1:11" x14ac:dyDescent="0.25">
      <c r="A209" s="15" t="s">
        <v>18</v>
      </c>
      <c r="B209" s="15">
        <f t="shared" si="5"/>
        <v>67</v>
      </c>
      <c r="C209" s="15" t="s">
        <v>160</v>
      </c>
      <c r="D209" s="15">
        <v>1</v>
      </c>
      <c r="E209" s="52">
        <v>8.9999999999999993E-3</v>
      </c>
      <c r="F209" s="15">
        <v>1</v>
      </c>
      <c r="G209" s="52">
        <v>8.9999999999999993E-3</v>
      </c>
      <c r="H209" s="15">
        <v>0</v>
      </c>
      <c r="I209" s="53">
        <v>0</v>
      </c>
      <c r="J209" s="15">
        <v>0</v>
      </c>
      <c r="K209" s="52">
        <v>0</v>
      </c>
    </row>
    <row r="210" spans="1:11" x14ac:dyDescent="0.25">
      <c r="A210" s="15" t="s">
        <v>18</v>
      </c>
      <c r="B210" s="15">
        <f t="shared" si="5"/>
        <v>68</v>
      </c>
      <c r="C210" s="15" t="s">
        <v>112</v>
      </c>
      <c r="D210" s="15">
        <v>1</v>
      </c>
      <c r="E210" s="52">
        <v>0</v>
      </c>
      <c r="F210" s="15">
        <v>1</v>
      </c>
      <c r="G210" s="52">
        <v>0</v>
      </c>
      <c r="H210" s="48">
        <v>2</v>
      </c>
      <c r="I210" s="53">
        <v>2.9000000000000001E-2</v>
      </c>
      <c r="J210" s="15">
        <v>0</v>
      </c>
      <c r="K210" s="52">
        <v>0</v>
      </c>
    </row>
    <row r="211" spans="1:11" x14ac:dyDescent="0.25">
      <c r="A211" s="15" t="s">
        <v>18</v>
      </c>
      <c r="B211" s="15">
        <f t="shared" si="5"/>
        <v>69</v>
      </c>
      <c r="C211" s="15" t="s">
        <v>225</v>
      </c>
      <c r="D211" s="15">
        <v>0</v>
      </c>
      <c r="E211" s="52">
        <v>0</v>
      </c>
      <c r="F211" s="15">
        <v>0</v>
      </c>
      <c r="G211" s="52">
        <v>0</v>
      </c>
      <c r="H211" s="15">
        <v>0</v>
      </c>
      <c r="I211" s="53">
        <v>0</v>
      </c>
      <c r="J211" s="15">
        <v>1</v>
      </c>
      <c r="K211" s="52">
        <v>4.5</v>
      </c>
    </row>
    <row r="212" spans="1:11" x14ac:dyDescent="0.25">
      <c r="A212" s="15" t="s">
        <v>18</v>
      </c>
      <c r="B212" s="15">
        <f t="shared" si="5"/>
        <v>70</v>
      </c>
      <c r="C212" s="15" t="s">
        <v>103</v>
      </c>
      <c r="D212" s="15">
        <v>0</v>
      </c>
      <c r="E212" s="52">
        <v>0</v>
      </c>
      <c r="F212" s="15">
        <v>0</v>
      </c>
      <c r="G212" s="52">
        <v>0</v>
      </c>
      <c r="H212" s="15">
        <v>0</v>
      </c>
      <c r="I212" s="53">
        <v>0</v>
      </c>
      <c r="J212" s="15">
        <v>2</v>
      </c>
      <c r="K212" s="52">
        <v>0.43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9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9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3" customWidth="1"/>
    <col min="2" max="2" width="7.140625" customWidth="1"/>
    <col min="3" max="3" width="12" customWidth="1"/>
    <col min="4" max="4" width="12.28515625" customWidth="1"/>
    <col min="5" max="5" width="14.7109375" style="7" customWidth="1"/>
    <col min="6" max="6" width="17.140625" style="2" customWidth="1"/>
    <col min="7" max="7" width="18.140625" style="28" customWidth="1"/>
    <col min="8" max="8" width="28.5703125" style="1" customWidth="1"/>
    <col min="9" max="9" width="16.5703125" style="4" hidden="1" customWidth="1"/>
    <col min="10" max="10" width="22.285156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12" t="s">
        <v>17</v>
      </c>
      <c r="I1"/>
    </row>
    <row r="2" spans="1:9" ht="15.75" thickBot="1" x14ac:dyDescent="0.3">
      <c r="A2" s="29" t="s">
        <v>228</v>
      </c>
      <c r="B2" s="29"/>
      <c r="C2" s="29"/>
      <c r="D2" s="29"/>
      <c r="E2" s="29"/>
      <c r="F2" s="29"/>
      <c r="G2" s="29"/>
      <c r="H2" s="29"/>
      <c r="I2"/>
    </row>
    <row r="3" spans="1:9" ht="60" x14ac:dyDescent="0.25">
      <c r="A3" s="13" t="s">
        <v>229</v>
      </c>
      <c r="B3" s="13" t="s">
        <v>0</v>
      </c>
      <c r="C3" s="13" t="s">
        <v>8</v>
      </c>
      <c r="D3" s="13" t="s">
        <v>9</v>
      </c>
      <c r="E3" s="13" t="s">
        <v>10</v>
      </c>
      <c r="F3" s="14" t="s">
        <v>230</v>
      </c>
      <c r="G3" s="14" t="s">
        <v>11</v>
      </c>
      <c r="H3" s="13" t="s">
        <v>12</v>
      </c>
      <c r="I3"/>
    </row>
    <row r="4" spans="1:9" x14ac:dyDescent="0.25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7">
        <v>6</v>
      </c>
      <c r="G4" s="17">
        <v>7</v>
      </c>
      <c r="H4" s="18">
        <v>8</v>
      </c>
      <c r="I4"/>
    </row>
    <row r="5" spans="1:9" ht="15" customHeight="1" x14ac:dyDescent="0.25">
      <c r="A5" s="19" t="s">
        <v>18</v>
      </c>
      <c r="B5" s="19">
        <v>1</v>
      </c>
      <c r="C5" s="20">
        <v>40827162</v>
      </c>
      <c r="D5" s="21">
        <v>41725</v>
      </c>
      <c r="E5" s="22" t="s">
        <v>132</v>
      </c>
      <c r="F5" s="25">
        <v>15</v>
      </c>
      <c r="G5" s="23">
        <v>466.1</v>
      </c>
      <c r="H5" s="24" t="s">
        <v>40</v>
      </c>
      <c r="I5" s="9"/>
    </row>
    <row r="6" spans="1:9" ht="15" customHeight="1" x14ac:dyDescent="0.25">
      <c r="A6" s="19" t="s">
        <v>18</v>
      </c>
      <c r="B6" s="19">
        <f t="shared" ref="B6:B69" si="0">B5+1</f>
        <v>2</v>
      </c>
      <c r="C6" s="20">
        <v>40860255</v>
      </c>
      <c r="D6" s="21">
        <v>41702</v>
      </c>
      <c r="E6" s="22" t="s">
        <v>231</v>
      </c>
      <c r="F6" s="25">
        <v>15</v>
      </c>
      <c r="G6" s="23">
        <v>466.1</v>
      </c>
      <c r="H6" s="24" t="s">
        <v>83</v>
      </c>
      <c r="I6" s="9"/>
    </row>
    <row r="7" spans="1:9" ht="15" customHeight="1" x14ac:dyDescent="0.25">
      <c r="A7" s="19" t="s">
        <v>18</v>
      </c>
      <c r="B7" s="19">
        <f t="shared" si="0"/>
        <v>3</v>
      </c>
      <c r="C7" s="20">
        <v>40848087</v>
      </c>
      <c r="D7" s="21">
        <v>41703</v>
      </c>
      <c r="E7" s="22" t="s">
        <v>133</v>
      </c>
      <c r="F7" s="25">
        <v>5</v>
      </c>
      <c r="G7" s="23">
        <v>466.1</v>
      </c>
      <c r="H7" s="24" t="s">
        <v>83</v>
      </c>
      <c r="I7" s="9"/>
    </row>
    <row r="8" spans="1:9" ht="15" customHeight="1" x14ac:dyDescent="0.25">
      <c r="A8" s="19" t="s">
        <v>18</v>
      </c>
      <c r="B8" s="19">
        <f t="shared" si="0"/>
        <v>4</v>
      </c>
      <c r="C8" s="20">
        <v>40872680</v>
      </c>
      <c r="D8" s="21">
        <v>41726</v>
      </c>
      <c r="E8" s="22" t="s">
        <v>133</v>
      </c>
      <c r="F8" s="25">
        <v>3</v>
      </c>
      <c r="G8" s="23">
        <v>466.1</v>
      </c>
      <c r="H8" s="24" t="s">
        <v>89</v>
      </c>
      <c r="I8" s="10">
        <v>42018</v>
      </c>
    </row>
    <row r="9" spans="1:9" ht="15" customHeight="1" x14ac:dyDescent="0.25">
      <c r="A9" s="19" t="s">
        <v>18</v>
      </c>
      <c r="B9" s="19">
        <f t="shared" si="0"/>
        <v>5</v>
      </c>
      <c r="C9" s="20">
        <v>40855956</v>
      </c>
      <c r="D9" s="21">
        <v>41703</v>
      </c>
      <c r="E9" s="22" t="s">
        <v>133</v>
      </c>
      <c r="F9" s="25">
        <v>15</v>
      </c>
      <c r="G9" s="23">
        <v>466.1</v>
      </c>
      <c r="H9" s="24" t="s">
        <v>88</v>
      </c>
      <c r="I9" s="10">
        <v>42018</v>
      </c>
    </row>
    <row r="10" spans="1:9" ht="15" customHeight="1" x14ac:dyDescent="0.25">
      <c r="A10" s="19" t="s">
        <v>18</v>
      </c>
      <c r="B10" s="19">
        <f t="shared" si="0"/>
        <v>6</v>
      </c>
      <c r="C10" s="20">
        <v>40868932</v>
      </c>
      <c r="D10" s="21">
        <v>41724</v>
      </c>
      <c r="E10" s="22" t="s">
        <v>133</v>
      </c>
      <c r="F10" s="25">
        <v>15</v>
      </c>
      <c r="G10" s="23">
        <v>466.1</v>
      </c>
      <c r="H10" s="24" t="s">
        <v>88</v>
      </c>
      <c r="I10" s="10">
        <v>42018</v>
      </c>
    </row>
    <row r="11" spans="1:9" ht="15" customHeight="1" x14ac:dyDescent="0.25">
      <c r="A11" s="19" t="s">
        <v>18</v>
      </c>
      <c r="B11" s="19">
        <f t="shared" si="0"/>
        <v>7</v>
      </c>
      <c r="C11" s="20">
        <v>40864198</v>
      </c>
      <c r="D11" s="21">
        <v>41717</v>
      </c>
      <c r="E11" s="22" t="s">
        <v>133</v>
      </c>
      <c r="F11" s="25">
        <v>10</v>
      </c>
      <c r="G11" s="23">
        <v>466.1</v>
      </c>
      <c r="H11" s="24" t="s">
        <v>88</v>
      </c>
      <c r="I11" s="10">
        <v>42018</v>
      </c>
    </row>
    <row r="12" spans="1:9" ht="15" customHeight="1" x14ac:dyDescent="0.25">
      <c r="A12" s="19" t="s">
        <v>18</v>
      </c>
      <c r="B12" s="19">
        <f t="shared" si="0"/>
        <v>8</v>
      </c>
      <c r="C12" s="20">
        <v>40867702</v>
      </c>
      <c r="D12" s="21">
        <v>41722</v>
      </c>
      <c r="E12" s="22" t="s">
        <v>133</v>
      </c>
      <c r="F12" s="25">
        <v>5</v>
      </c>
      <c r="G12" s="23">
        <v>466.1</v>
      </c>
      <c r="H12" s="24" t="s">
        <v>88</v>
      </c>
      <c r="I12" s="9"/>
    </row>
    <row r="13" spans="1:9" ht="15" customHeight="1" x14ac:dyDescent="0.25">
      <c r="A13" s="19" t="s">
        <v>18</v>
      </c>
      <c r="B13" s="19">
        <f t="shared" si="0"/>
        <v>9</v>
      </c>
      <c r="C13" s="20">
        <v>40858456</v>
      </c>
      <c r="D13" s="21">
        <v>41701</v>
      </c>
      <c r="E13" s="22" t="s">
        <v>227</v>
      </c>
      <c r="F13" s="25">
        <v>12</v>
      </c>
      <c r="G13" s="23">
        <v>466.1</v>
      </c>
      <c r="H13" s="24" t="s">
        <v>148</v>
      </c>
      <c r="I13" s="9"/>
    </row>
    <row r="14" spans="1:9" ht="15" customHeight="1" x14ac:dyDescent="0.25">
      <c r="A14" s="19" t="s">
        <v>18</v>
      </c>
      <c r="B14" s="19">
        <f t="shared" si="0"/>
        <v>10</v>
      </c>
      <c r="C14" s="20">
        <v>40859430</v>
      </c>
      <c r="D14" s="21">
        <v>41715</v>
      </c>
      <c r="E14" s="22" t="s">
        <v>227</v>
      </c>
      <c r="F14" s="25">
        <v>15</v>
      </c>
      <c r="G14" s="23">
        <v>466.1</v>
      </c>
      <c r="H14" s="24" t="s">
        <v>150</v>
      </c>
      <c r="I14" s="10">
        <v>42013</v>
      </c>
    </row>
    <row r="15" spans="1:9" ht="15.75" customHeight="1" x14ac:dyDescent="0.25">
      <c r="A15" s="19" t="s">
        <v>18</v>
      </c>
      <c r="B15" s="19">
        <f t="shared" si="0"/>
        <v>11</v>
      </c>
      <c r="C15" s="20">
        <v>40869036</v>
      </c>
      <c r="D15" s="21">
        <v>41725</v>
      </c>
      <c r="E15" s="22" t="s">
        <v>132</v>
      </c>
      <c r="F15" s="25">
        <v>15</v>
      </c>
      <c r="G15" s="23">
        <v>466.1</v>
      </c>
      <c r="H15" s="24" t="s">
        <v>87</v>
      </c>
      <c r="I15" s="9"/>
    </row>
    <row r="16" spans="1:9" ht="15" customHeight="1" x14ac:dyDescent="0.25">
      <c r="A16" s="19" t="s">
        <v>18</v>
      </c>
      <c r="B16" s="19">
        <f t="shared" si="0"/>
        <v>12</v>
      </c>
      <c r="C16" s="20">
        <v>40859453</v>
      </c>
      <c r="D16" s="21">
        <v>41709</v>
      </c>
      <c r="E16" s="22" t="s">
        <v>133</v>
      </c>
      <c r="F16" s="25">
        <v>5</v>
      </c>
      <c r="G16" s="23">
        <v>466.1</v>
      </c>
      <c r="H16" s="24" t="s">
        <v>87</v>
      </c>
      <c r="I16" s="10">
        <v>42013</v>
      </c>
    </row>
    <row r="17" spans="1:9" ht="15" customHeight="1" x14ac:dyDescent="0.25">
      <c r="A17" s="19" t="s">
        <v>18</v>
      </c>
      <c r="B17" s="19">
        <f t="shared" si="0"/>
        <v>13</v>
      </c>
      <c r="C17" s="20">
        <v>40869021</v>
      </c>
      <c r="D17" s="21">
        <v>41725</v>
      </c>
      <c r="E17" s="22" t="s">
        <v>132</v>
      </c>
      <c r="F17" s="25">
        <v>15</v>
      </c>
      <c r="G17" s="23">
        <v>466.1</v>
      </c>
      <c r="H17" s="24" t="s">
        <v>87</v>
      </c>
      <c r="I17" s="9"/>
    </row>
    <row r="18" spans="1:9" ht="15" customHeight="1" x14ac:dyDescent="0.25">
      <c r="A18" s="19" t="s">
        <v>18</v>
      </c>
      <c r="B18" s="19">
        <f t="shared" si="0"/>
        <v>14</v>
      </c>
      <c r="C18" s="20">
        <v>40846623</v>
      </c>
      <c r="D18" s="21">
        <v>41716</v>
      </c>
      <c r="E18" s="22" t="s">
        <v>133</v>
      </c>
      <c r="F18" s="25">
        <v>10</v>
      </c>
      <c r="G18" s="23">
        <v>466.1</v>
      </c>
      <c r="H18" s="24" t="s">
        <v>87</v>
      </c>
      <c r="I18" s="9"/>
    </row>
    <row r="19" spans="1:9" ht="15" customHeight="1" x14ac:dyDescent="0.25">
      <c r="A19" s="19" t="s">
        <v>18</v>
      </c>
      <c r="B19" s="19">
        <f t="shared" si="0"/>
        <v>15</v>
      </c>
      <c r="C19" s="20">
        <v>40868316</v>
      </c>
      <c r="D19" s="21">
        <v>41729</v>
      </c>
      <c r="E19" s="22" t="s">
        <v>133</v>
      </c>
      <c r="F19" s="25">
        <v>15</v>
      </c>
      <c r="G19" s="23">
        <v>466.1</v>
      </c>
      <c r="H19" s="24" t="s">
        <v>182</v>
      </c>
      <c r="I19" s="10">
        <v>42027</v>
      </c>
    </row>
    <row r="20" spans="1:9" ht="15" customHeight="1" x14ac:dyDescent="0.25">
      <c r="A20" s="19" t="s">
        <v>18</v>
      </c>
      <c r="B20" s="19">
        <f t="shared" si="0"/>
        <v>16</v>
      </c>
      <c r="C20" s="20">
        <v>40868339</v>
      </c>
      <c r="D20" s="21">
        <v>41723</v>
      </c>
      <c r="E20" s="22" t="s">
        <v>227</v>
      </c>
      <c r="F20" s="25">
        <v>10</v>
      </c>
      <c r="G20" s="23">
        <v>466.1</v>
      </c>
      <c r="H20" s="24" t="s">
        <v>181</v>
      </c>
      <c r="I20" s="9"/>
    </row>
    <row r="21" spans="1:9" ht="15" customHeight="1" x14ac:dyDescent="0.25">
      <c r="A21" s="19" t="s">
        <v>18</v>
      </c>
      <c r="B21" s="19">
        <f t="shared" si="0"/>
        <v>17</v>
      </c>
      <c r="C21" s="20">
        <v>40859639</v>
      </c>
      <c r="D21" s="21">
        <v>41711</v>
      </c>
      <c r="E21" s="22" t="s">
        <v>133</v>
      </c>
      <c r="F21" s="25">
        <v>15</v>
      </c>
      <c r="G21" s="23">
        <v>466.1</v>
      </c>
      <c r="H21" s="24" t="s">
        <v>85</v>
      </c>
      <c r="I21" s="9"/>
    </row>
    <row r="22" spans="1:9" ht="15" customHeight="1" x14ac:dyDescent="0.25">
      <c r="A22" s="19" t="s">
        <v>18</v>
      </c>
      <c r="B22" s="19">
        <f t="shared" si="0"/>
        <v>18</v>
      </c>
      <c r="C22" s="20">
        <v>40673793</v>
      </c>
      <c r="D22" s="21">
        <v>41722</v>
      </c>
      <c r="E22" s="22" t="s">
        <v>133</v>
      </c>
      <c r="F22" s="25">
        <v>1</v>
      </c>
      <c r="G22" s="23">
        <v>466.1</v>
      </c>
      <c r="H22" s="24" t="s">
        <v>116</v>
      </c>
      <c r="I22" s="9"/>
    </row>
    <row r="23" spans="1:9" ht="15" customHeight="1" x14ac:dyDescent="0.25">
      <c r="A23" s="19" t="s">
        <v>18</v>
      </c>
      <c r="B23" s="19">
        <f t="shared" si="0"/>
        <v>19</v>
      </c>
      <c r="C23" s="20">
        <v>40844851</v>
      </c>
      <c r="D23" s="21">
        <v>41703</v>
      </c>
      <c r="E23" s="22" t="s">
        <v>133</v>
      </c>
      <c r="F23" s="25">
        <v>12</v>
      </c>
      <c r="G23" s="23">
        <v>466.1</v>
      </c>
      <c r="H23" s="24" t="s">
        <v>86</v>
      </c>
      <c r="I23" s="9"/>
    </row>
    <row r="24" spans="1:9" ht="15" customHeight="1" x14ac:dyDescent="0.25">
      <c r="A24" s="19" t="s">
        <v>18</v>
      </c>
      <c r="B24" s="19">
        <f t="shared" si="0"/>
        <v>20</v>
      </c>
      <c r="C24" s="20">
        <v>40853203</v>
      </c>
      <c r="D24" s="21">
        <v>41702</v>
      </c>
      <c r="E24" s="22" t="s">
        <v>133</v>
      </c>
      <c r="F24" s="25">
        <v>13.4</v>
      </c>
      <c r="G24" s="23">
        <v>466.1</v>
      </c>
      <c r="H24" s="24" t="s">
        <v>86</v>
      </c>
      <c r="I24" s="9"/>
    </row>
    <row r="25" spans="1:9" ht="15" customHeight="1" x14ac:dyDescent="0.25">
      <c r="A25" s="19" t="s">
        <v>18</v>
      </c>
      <c r="B25" s="19">
        <f t="shared" si="0"/>
        <v>21</v>
      </c>
      <c r="C25" s="20">
        <v>40858729</v>
      </c>
      <c r="D25" s="21">
        <v>41711</v>
      </c>
      <c r="E25" s="22" t="s">
        <v>133</v>
      </c>
      <c r="F25" s="25">
        <v>15</v>
      </c>
      <c r="G25" s="23">
        <v>466.1</v>
      </c>
      <c r="H25" s="24" t="s">
        <v>86</v>
      </c>
      <c r="I25" s="9"/>
    </row>
    <row r="26" spans="1:9" ht="15" customHeight="1" x14ac:dyDescent="0.25">
      <c r="A26" s="19" t="s">
        <v>18</v>
      </c>
      <c r="B26" s="19">
        <f t="shared" si="0"/>
        <v>22</v>
      </c>
      <c r="C26" s="20">
        <v>40869838</v>
      </c>
      <c r="D26" s="21">
        <v>41716</v>
      </c>
      <c r="E26" s="22" t="s">
        <v>133</v>
      </c>
      <c r="F26" s="25">
        <v>15</v>
      </c>
      <c r="G26" s="23">
        <v>466.1</v>
      </c>
      <c r="H26" s="24" t="s">
        <v>81</v>
      </c>
      <c r="I26" s="10">
        <v>42013</v>
      </c>
    </row>
    <row r="27" spans="1:9" ht="15" customHeight="1" x14ac:dyDescent="0.25">
      <c r="A27" s="19" t="s">
        <v>18</v>
      </c>
      <c r="B27" s="19">
        <f t="shared" si="0"/>
        <v>23</v>
      </c>
      <c r="C27" s="20">
        <v>40876161</v>
      </c>
      <c r="D27" s="21">
        <v>41726</v>
      </c>
      <c r="E27" s="22" t="s">
        <v>133</v>
      </c>
      <c r="F27" s="25">
        <v>7</v>
      </c>
      <c r="G27" s="23">
        <v>466.1</v>
      </c>
      <c r="H27" s="24" t="s">
        <v>81</v>
      </c>
      <c r="I27" s="9"/>
    </row>
    <row r="28" spans="1:9" ht="15" customHeight="1" x14ac:dyDescent="0.25">
      <c r="A28" s="19" t="s">
        <v>18</v>
      </c>
      <c r="B28" s="19">
        <f t="shared" si="0"/>
        <v>24</v>
      </c>
      <c r="C28" s="20">
        <v>40873611</v>
      </c>
      <c r="D28" s="21">
        <v>41725</v>
      </c>
      <c r="E28" s="22" t="s">
        <v>133</v>
      </c>
      <c r="F28" s="25">
        <v>10</v>
      </c>
      <c r="G28" s="23">
        <v>466.1</v>
      </c>
      <c r="H28" s="24" t="s">
        <v>81</v>
      </c>
      <c r="I28" s="9"/>
    </row>
    <row r="29" spans="1:9" ht="15" customHeight="1" x14ac:dyDescent="0.25">
      <c r="A29" s="19" t="s">
        <v>18</v>
      </c>
      <c r="B29" s="19">
        <f t="shared" si="0"/>
        <v>25</v>
      </c>
      <c r="C29" s="20">
        <v>40869840</v>
      </c>
      <c r="D29" s="21">
        <v>41716</v>
      </c>
      <c r="E29" s="22" t="s">
        <v>133</v>
      </c>
      <c r="F29" s="25">
        <v>7</v>
      </c>
      <c r="G29" s="23">
        <v>466.1</v>
      </c>
      <c r="H29" s="24" t="s">
        <v>81</v>
      </c>
      <c r="I29" s="9"/>
    </row>
    <row r="30" spans="1:9" ht="15" customHeight="1" x14ac:dyDescent="0.25">
      <c r="A30" s="19" t="s">
        <v>18</v>
      </c>
      <c r="B30" s="19">
        <f t="shared" si="0"/>
        <v>26</v>
      </c>
      <c r="C30" s="20">
        <v>40864399</v>
      </c>
      <c r="D30" s="21">
        <v>41718</v>
      </c>
      <c r="E30" s="22" t="s">
        <v>133</v>
      </c>
      <c r="F30" s="25">
        <v>12</v>
      </c>
      <c r="G30" s="23">
        <v>466.1</v>
      </c>
      <c r="H30" s="24" t="s">
        <v>183</v>
      </c>
      <c r="I30" s="9"/>
    </row>
    <row r="31" spans="1:9" ht="15" customHeight="1" x14ac:dyDescent="0.25">
      <c r="A31" s="19" t="s">
        <v>18</v>
      </c>
      <c r="B31" s="19">
        <f t="shared" si="0"/>
        <v>27</v>
      </c>
      <c r="C31" s="20">
        <v>40867924</v>
      </c>
      <c r="D31" s="21">
        <v>41715</v>
      </c>
      <c r="E31" s="22" t="s">
        <v>227</v>
      </c>
      <c r="F31" s="25">
        <v>15</v>
      </c>
      <c r="G31" s="23">
        <v>466.1</v>
      </c>
      <c r="H31" s="24" t="s">
        <v>183</v>
      </c>
      <c r="I31" s="9"/>
    </row>
    <row r="32" spans="1:9" ht="15" customHeight="1" x14ac:dyDescent="0.25">
      <c r="A32" s="19" t="s">
        <v>18</v>
      </c>
      <c r="B32" s="19">
        <f t="shared" si="0"/>
        <v>28</v>
      </c>
      <c r="C32" s="20">
        <v>40861278</v>
      </c>
      <c r="D32" s="21">
        <v>41722</v>
      </c>
      <c r="E32" s="22" t="s">
        <v>133</v>
      </c>
      <c r="F32" s="25">
        <v>15</v>
      </c>
      <c r="G32" s="23">
        <v>466.1</v>
      </c>
      <c r="H32" s="24" t="s">
        <v>183</v>
      </c>
      <c r="I32" s="9"/>
    </row>
    <row r="33" spans="1:9" ht="15" customHeight="1" x14ac:dyDescent="0.25">
      <c r="A33" s="19" t="s">
        <v>18</v>
      </c>
      <c r="B33" s="19">
        <f t="shared" si="0"/>
        <v>29</v>
      </c>
      <c r="C33" s="20">
        <v>40867927</v>
      </c>
      <c r="D33" s="21">
        <v>41716</v>
      </c>
      <c r="E33" s="22" t="s">
        <v>133</v>
      </c>
      <c r="F33" s="25">
        <v>15</v>
      </c>
      <c r="G33" s="23">
        <v>466.1</v>
      </c>
      <c r="H33" s="24" t="s">
        <v>183</v>
      </c>
      <c r="I33" s="9"/>
    </row>
    <row r="34" spans="1:9" ht="15" customHeight="1" x14ac:dyDescent="0.25">
      <c r="A34" s="19" t="s">
        <v>18</v>
      </c>
      <c r="B34" s="19">
        <f t="shared" si="0"/>
        <v>30</v>
      </c>
      <c r="C34" s="20">
        <v>40863338</v>
      </c>
      <c r="D34" s="21">
        <v>41729</v>
      </c>
      <c r="E34" s="22" t="s">
        <v>133</v>
      </c>
      <c r="F34" s="25">
        <v>505</v>
      </c>
      <c r="G34" s="23">
        <v>141223.25</v>
      </c>
      <c r="H34" s="24" t="s">
        <v>84</v>
      </c>
      <c r="I34" s="9"/>
    </row>
    <row r="35" spans="1:9" ht="15" customHeight="1" x14ac:dyDescent="0.25">
      <c r="A35" s="19" t="s">
        <v>18</v>
      </c>
      <c r="B35" s="19">
        <f t="shared" si="0"/>
        <v>31</v>
      </c>
      <c r="C35" s="20">
        <v>40866513</v>
      </c>
      <c r="D35" s="21">
        <v>41719</v>
      </c>
      <c r="E35" s="22" t="s">
        <v>133</v>
      </c>
      <c r="F35" s="25">
        <v>7</v>
      </c>
      <c r="G35" s="23">
        <v>466.1</v>
      </c>
      <c r="H35" s="24" t="s">
        <v>198</v>
      </c>
      <c r="I35" s="9"/>
    </row>
    <row r="36" spans="1:9" ht="15" customHeight="1" x14ac:dyDescent="0.25">
      <c r="A36" s="19" t="s">
        <v>18</v>
      </c>
      <c r="B36" s="19">
        <f t="shared" si="0"/>
        <v>32</v>
      </c>
      <c r="C36" s="20">
        <v>40866631</v>
      </c>
      <c r="D36" s="21">
        <v>41719</v>
      </c>
      <c r="E36" s="22" t="s">
        <v>133</v>
      </c>
      <c r="F36" s="25">
        <v>7</v>
      </c>
      <c r="G36" s="23">
        <v>466.1</v>
      </c>
      <c r="H36" s="24" t="s">
        <v>198</v>
      </c>
      <c r="I36" s="9"/>
    </row>
    <row r="37" spans="1:9" ht="15" customHeight="1" x14ac:dyDescent="0.25">
      <c r="A37" s="19" t="s">
        <v>18</v>
      </c>
      <c r="B37" s="19">
        <f t="shared" si="0"/>
        <v>33</v>
      </c>
      <c r="C37" s="20">
        <v>40858692</v>
      </c>
      <c r="D37" s="21">
        <v>41719</v>
      </c>
      <c r="E37" s="22" t="s">
        <v>133</v>
      </c>
      <c r="F37" s="25">
        <v>6</v>
      </c>
      <c r="G37" s="23">
        <v>466.1</v>
      </c>
      <c r="H37" s="24" t="s">
        <v>198</v>
      </c>
      <c r="I37" s="9"/>
    </row>
    <row r="38" spans="1:9" ht="15" customHeight="1" x14ac:dyDescent="0.25">
      <c r="A38" s="19" t="s">
        <v>18</v>
      </c>
      <c r="B38" s="19">
        <f t="shared" si="0"/>
        <v>34</v>
      </c>
      <c r="C38" s="20">
        <v>40861283</v>
      </c>
      <c r="D38" s="21">
        <v>41701</v>
      </c>
      <c r="E38" s="22" t="s">
        <v>133</v>
      </c>
      <c r="F38" s="25">
        <v>2</v>
      </c>
      <c r="G38" s="23">
        <v>466.1</v>
      </c>
      <c r="H38" s="24" t="s">
        <v>129</v>
      </c>
      <c r="I38" s="9"/>
    </row>
    <row r="39" spans="1:9" ht="15" customHeight="1" x14ac:dyDescent="0.25">
      <c r="A39" s="19" t="s">
        <v>18</v>
      </c>
      <c r="B39" s="19">
        <f t="shared" si="0"/>
        <v>35</v>
      </c>
      <c r="C39" s="20">
        <v>40867234</v>
      </c>
      <c r="D39" s="21">
        <v>41711</v>
      </c>
      <c r="E39" s="22" t="s">
        <v>133</v>
      </c>
      <c r="F39" s="25">
        <v>15</v>
      </c>
      <c r="G39" s="23">
        <v>466.1</v>
      </c>
      <c r="H39" s="24" t="s">
        <v>129</v>
      </c>
      <c r="I39" s="10">
        <v>42013</v>
      </c>
    </row>
    <row r="40" spans="1:9" ht="15" customHeight="1" x14ac:dyDescent="0.25">
      <c r="A40" s="19" t="s">
        <v>18</v>
      </c>
      <c r="B40" s="19">
        <f t="shared" si="0"/>
        <v>36</v>
      </c>
      <c r="C40" s="20">
        <v>40868076</v>
      </c>
      <c r="D40" s="21">
        <v>41716</v>
      </c>
      <c r="E40" s="22" t="s">
        <v>133</v>
      </c>
      <c r="F40" s="25">
        <v>15</v>
      </c>
      <c r="G40" s="23">
        <v>466.1</v>
      </c>
      <c r="H40" s="24" t="s">
        <v>117</v>
      </c>
      <c r="I40" s="9"/>
    </row>
    <row r="41" spans="1:9" ht="15" customHeight="1" x14ac:dyDescent="0.25">
      <c r="A41" s="19" t="s">
        <v>18</v>
      </c>
      <c r="B41" s="19">
        <f t="shared" si="0"/>
        <v>37</v>
      </c>
      <c r="C41" s="20">
        <v>40863467</v>
      </c>
      <c r="D41" s="21">
        <v>41712</v>
      </c>
      <c r="E41" s="22" t="s">
        <v>133</v>
      </c>
      <c r="F41" s="25">
        <v>15</v>
      </c>
      <c r="G41" s="23">
        <v>466.1</v>
      </c>
      <c r="H41" s="24" t="s">
        <v>90</v>
      </c>
      <c r="I41" s="9"/>
    </row>
    <row r="42" spans="1:9" ht="15" customHeight="1" x14ac:dyDescent="0.25">
      <c r="A42" s="19" t="s">
        <v>18</v>
      </c>
      <c r="B42" s="19">
        <f t="shared" si="0"/>
        <v>38</v>
      </c>
      <c r="C42" s="20">
        <v>40868354</v>
      </c>
      <c r="D42" s="21">
        <v>41719</v>
      </c>
      <c r="E42" s="22" t="s">
        <v>133</v>
      </c>
      <c r="F42" s="25">
        <v>5</v>
      </c>
      <c r="G42" s="23">
        <v>466.1</v>
      </c>
      <c r="H42" s="24" t="s">
        <v>104</v>
      </c>
      <c r="I42" s="9"/>
    </row>
    <row r="43" spans="1:9" ht="15" customHeight="1" x14ac:dyDescent="0.25">
      <c r="A43" s="19" t="s">
        <v>18</v>
      </c>
      <c r="B43" s="19">
        <f t="shared" si="0"/>
        <v>39</v>
      </c>
      <c r="C43" s="20">
        <v>40865548</v>
      </c>
      <c r="D43" s="21">
        <v>41709</v>
      </c>
      <c r="E43" s="22" t="s">
        <v>227</v>
      </c>
      <c r="F43" s="25">
        <v>15</v>
      </c>
      <c r="G43" s="23">
        <v>466.1</v>
      </c>
      <c r="H43" s="24" t="s">
        <v>104</v>
      </c>
      <c r="I43" s="9"/>
    </row>
    <row r="44" spans="1:9" ht="15" customHeight="1" x14ac:dyDescent="0.25">
      <c r="A44" s="19" t="s">
        <v>18</v>
      </c>
      <c r="B44" s="19">
        <f t="shared" si="0"/>
        <v>40</v>
      </c>
      <c r="C44" s="20">
        <v>40783791</v>
      </c>
      <c r="D44" s="21">
        <v>41712</v>
      </c>
      <c r="E44" s="22" t="s">
        <v>227</v>
      </c>
      <c r="F44" s="25">
        <v>5</v>
      </c>
      <c r="G44" s="23">
        <v>466.1</v>
      </c>
      <c r="H44" s="24" t="s">
        <v>104</v>
      </c>
      <c r="I44" s="9"/>
    </row>
    <row r="45" spans="1:9" ht="15" customHeight="1" x14ac:dyDescent="0.25">
      <c r="A45" s="19" t="s">
        <v>18</v>
      </c>
      <c r="B45" s="19">
        <f t="shared" si="0"/>
        <v>41</v>
      </c>
      <c r="C45" s="20">
        <v>40858124</v>
      </c>
      <c r="D45" s="21">
        <v>41705</v>
      </c>
      <c r="E45" s="22" t="s">
        <v>227</v>
      </c>
      <c r="F45" s="25">
        <v>15</v>
      </c>
      <c r="G45" s="23">
        <v>466.1</v>
      </c>
      <c r="H45" s="24" t="s">
        <v>104</v>
      </c>
      <c r="I45" s="10">
        <v>42014</v>
      </c>
    </row>
    <row r="46" spans="1:9" ht="15" customHeight="1" x14ac:dyDescent="0.25">
      <c r="A46" s="19" t="s">
        <v>18</v>
      </c>
      <c r="B46" s="19">
        <f t="shared" si="0"/>
        <v>42</v>
      </c>
      <c r="C46" s="20">
        <v>40867492</v>
      </c>
      <c r="D46" s="21">
        <v>41715</v>
      </c>
      <c r="E46" s="22" t="s">
        <v>133</v>
      </c>
      <c r="F46" s="25">
        <v>10</v>
      </c>
      <c r="G46" s="23">
        <v>466.1</v>
      </c>
      <c r="H46" s="24" t="s">
        <v>158</v>
      </c>
      <c r="I46" s="9"/>
    </row>
    <row r="47" spans="1:9" ht="15" customHeight="1" x14ac:dyDescent="0.25">
      <c r="A47" s="19" t="s">
        <v>18</v>
      </c>
      <c r="B47" s="19">
        <f t="shared" si="0"/>
        <v>43</v>
      </c>
      <c r="C47" s="20">
        <v>40856895</v>
      </c>
      <c r="D47" s="21">
        <v>41710</v>
      </c>
      <c r="E47" s="22" t="s">
        <v>227</v>
      </c>
      <c r="F47" s="25">
        <v>15</v>
      </c>
      <c r="G47" s="23">
        <v>466.1</v>
      </c>
      <c r="H47" s="24" t="s">
        <v>102</v>
      </c>
      <c r="I47" s="10">
        <v>42014</v>
      </c>
    </row>
    <row r="48" spans="1:9" ht="15" customHeight="1" x14ac:dyDescent="0.25">
      <c r="A48" s="19" t="s">
        <v>18</v>
      </c>
      <c r="B48" s="19">
        <f t="shared" si="0"/>
        <v>44</v>
      </c>
      <c r="C48" s="20">
        <v>40870447</v>
      </c>
      <c r="D48" s="21">
        <v>41725</v>
      </c>
      <c r="E48" s="22" t="s">
        <v>133</v>
      </c>
      <c r="F48" s="25">
        <v>15</v>
      </c>
      <c r="G48" s="23">
        <v>466.1</v>
      </c>
      <c r="H48" s="24" t="s">
        <v>100</v>
      </c>
      <c r="I48" s="9"/>
    </row>
    <row r="49" spans="1:9" ht="15" customHeight="1" x14ac:dyDescent="0.25">
      <c r="A49" s="19" t="s">
        <v>18</v>
      </c>
      <c r="B49" s="19">
        <f t="shared" si="0"/>
        <v>45</v>
      </c>
      <c r="C49" s="20">
        <v>40864673</v>
      </c>
      <c r="D49" s="21">
        <v>41709</v>
      </c>
      <c r="E49" s="22" t="s">
        <v>133</v>
      </c>
      <c r="F49" s="25">
        <v>5</v>
      </c>
      <c r="G49" s="23">
        <v>466.1</v>
      </c>
      <c r="H49" s="24" t="s">
        <v>184</v>
      </c>
      <c r="I49" s="9"/>
    </row>
    <row r="50" spans="1:9" ht="15" customHeight="1" x14ac:dyDescent="0.25">
      <c r="A50" s="19" t="s">
        <v>18</v>
      </c>
      <c r="B50" s="19">
        <f t="shared" si="0"/>
        <v>46</v>
      </c>
      <c r="C50" s="20">
        <v>40852383</v>
      </c>
      <c r="D50" s="21">
        <v>41703</v>
      </c>
      <c r="E50" s="22" t="s">
        <v>227</v>
      </c>
      <c r="F50" s="25">
        <v>15</v>
      </c>
      <c r="G50" s="23">
        <v>466.1</v>
      </c>
      <c r="H50" s="24" t="s">
        <v>191</v>
      </c>
      <c r="I50" s="9"/>
    </row>
    <row r="51" spans="1:9" ht="15" customHeight="1" x14ac:dyDescent="0.25">
      <c r="A51" s="19" t="s">
        <v>18</v>
      </c>
      <c r="B51" s="19">
        <f t="shared" si="0"/>
        <v>47</v>
      </c>
      <c r="C51" s="20">
        <v>40797710</v>
      </c>
      <c r="D51" s="21">
        <v>41702</v>
      </c>
      <c r="E51" s="22" t="s">
        <v>133</v>
      </c>
      <c r="F51" s="25">
        <v>7</v>
      </c>
      <c r="G51" s="23">
        <v>466.1</v>
      </c>
      <c r="H51" s="24" t="s">
        <v>195</v>
      </c>
      <c r="I51" s="9"/>
    </row>
    <row r="52" spans="1:9" ht="15" customHeight="1" x14ac:dyDescent="0.25">
      <c r="A52" s="19" t="s">
        <v>18</v>
      </c>
      <c r="B52" s="19">
        <f t="shared" si="0"/>
        <v>48</v>
      </c>
      <c r="C52" s="20">
        <v>40867990</v>
      </c>
      <c r="D52" s="21">
        <v>41726</v>
      </c>
      <c r="E52" s="22" t="s">
        <v>227</v>
      </c>
      <c r="F52" s="25">
        <v>2</v>
      </c>
      <c r="G52" s="23">
        <v>466.1</v>
      </c>
      <c r="H52" s="24" t="s">
        <v>106</v>
      </c>
      <c r="I52" s="9"/>
    </row>
    <row r="53" spans="1:9" ht="15" customHeight="1" x14ac:dyDescent="0.25">
      <c r="A53" s="19" t="s">
        <v>18</v>
      </c>
      <c r="B53" s="19">
        <f t="shared" si="0"/>
        <v>49</v>
      </c>
      <c r="C53" s="20">
        <v>40859295</v>
      </c>
      <c r="D53" s="21">
        <v>41704</v>
      </c>
      <c r="E53" s="22" t="s">
        <v>133</v>
      </c>
      <c r="F53" s="25">
        <v>15</v>
      </c>
      <c r="G53" s="23">
        <v>466.1</v>
      </c>
      <c r="H53" s="24" t="s">
        <v>106</v>
      </c>
      <c r="I53" s="9"/>
    </row>
    <row r="54" spans="1:9" ht="15" customHeight="1" x14ac:dyDescent="0.25">
      <c r="A54" s="19" t="s">
        <v>18</v>
      </c>
      <c r="B54" s="19">
        <f t="shared" si="0"/>
        <v>50</v>
      </c>
      <c r="C54" s="20">
        <v>40870545</v>
      </c>
      <c r="D54" s="21">
        <v>41726</v>
      </c>
      <c r="E54" s="22" t="s">
        <v>133</v>
      </c>
      <c r="F54" s="25">
        <v>15</v>
      </c>
      <c r="G54" s="23">
        <v>466.1</v>
      </c>
      <c r="H54" s="24" t="s">
        <v>106</v>
      </c>
      <c r="I54" s="9"/>
    </row>
    <row r="55" spans="1:9" ht="15" customHeight="1" x14ac:dyDescent="0.25">
      <c r="A55" s="19" t="s">
        <v>18</v>
      </c>
      <c r="B55" s="19">
        <f t="shared" si="0"/>
        <v>51</v>
      </c>
      <c r="C55" s="20">
        <v>40850282</v>
      </c>
      <c r="D55" s="21">
        <v>41704</v>
      </c>
      <c r="E55" s="22" t="s">
        <v>227</v>
      </c>
      <c r="F55" s="25">
        <v>2</v>
      </c>
      <c r="G55" s="23">
        <v>466.1</v>
      </c>
      <c r="H55" s="24" t="s">
        <v>106</v>
      </c>
      <c r="I55" s="9"/>
    </row>
    <row r="56" spans="1:9" ht="15" customHeight="1" x14ac:dyDescent="0.25">
      <c r="A56" s="19" t="s">
        <v>18</v>
      </c>
      <c r="B56" s="19">
        <f t="shared" si="0"/>
        <v>52</v>
      </c>
      <c r="C56" s="20">
        <v>40866133</v>
      </c>
      <c r="D56" s="21">
        <v>41726</v>
      </c>
      <c r="E56" s="22" t="s">
        <v>227</v>
      </c>
      <c r="F56" s="25">
        <v>2</v>
      </c>
      <c r="G56" s="23">
        <v>466.1</v>
      </c>
      <c r="H56" s="24" t="s">
        <v>106</v>
      </c>
      <c r="I56" s="9"/>
    </row>
    <row r="57" spans="1:9" ht="15" customHeight="1" x14ac:dyDescent="0.25">
      <c r="A57" s="19" t="s">
        <v>18</v>
      </c>
      <c r="B57" s="19">
        <f t="shared" si="0"/>
        <v>53</v>
      </c>
      <c r="C57" s="20">
        <v>40855448</v>
      </c>
      <c r="D57" s="21">
        <v>41704</v>
      </c>
      <c r="E57" s="22" t="s">
        <v>227</v>
      </c>
      <c r="F57" s="25">
        <v>15</v>
      </c>
      <c r="G57" s="23">
        <v>466.1</v>
      </c>
      <c r="H57" s="24" t="s">
        <v>106</v>
      </c>
      <c r="I57" s="9"/>
    </row>
    <row r="58" spans="1:9" ht="15" customHeight="1" x14ac:dyDescent="0.25">
      <c r="A58" s="19" t="s">
        <v>18</v>
      </c>
      <c r="B58" s="19">
        <f t="shared" si="0"/>
        <v>54</v>
      </c>
      <c r="C58" s="20">
        <v>40870547</v>
      </c>
      <c r="D58" s="21">
        <v>41726</v>
      </c>
      <c r="E58" s="22" t="s">
        <v>227</v>
      </c>
      <c r="F58" s="25">
        <v>1.5</v>
      </c>
      <c r="G58" s="23">
        <v>466.1</v>
      </c>
      <c r="H58" s="24" t="s">
        <v>106</v>
      </c>
      <c r="I58" s="10">
        <v>42013</v>
      </c>
    </row>
    <row r="59" spans="1:9" ht="15" customHeight="1" x14ac:dyDescent="0.25">
      <c r="A59" s="19" t="s">
        <v>18</v>
      </c>
      <c r="B59" s="19">
        <f t="shared" si="0"/>
        <v>55</v>
      </c>
      <c r="C59" s="20">
        <v>40827926</v>
      </c>
      <c r="D59" s="21">
        <v>41701</v>
      </c>
      <c r="E59" s="22" t="s">
        <v>227</v>
      </c>
      <c r="F59" s="25">
        <v>12</v>
      </c>
      <c r="G59" s="23">
        <v>466.1</v>
      </c>
      <c r="H59" s="24" t="s">
        <v>94</v>
      </c>
      <c r="I59" s="9"/>
    </row>
    <row r="60" spans="1:9" ht="15" customHeight="1" x14ac:dyDescent="0.25">
      <c r="A60" s="19" t="s">
        <v>18</v>
      </c>
      <c r="B60" s="19">
        <f t="shared" si="0"/>
        <v>56</v>
      </c>
      <c r="C60" s="20">
        <v>40855354</v>
      </c>
      <c r="D60" s="21">
        <v>41701</v>
      </c>
      <c r="E60" s="22" t="s">
        <v>132</v>
      </c>
      <c r="F60" s="25">
        <v>10</v>
      </c>
      <c r="G60" s="23">
        <v>466.1</v>
      </c>
      <c r="H60" s="24" t="s">
        <v>94</v>
      </c>
      <c r="I60" s="10">
        <v>42034</v>
      </c>
    </row>
    <row r="61" spans="1:9" ht="15" customHeight="1" x14ac:dyDescent="0.25">
      <c r="A61" s="19" t="s">
        <v>18</v>
      </c>
      <c r="B61" s="19">
        <f t="shared" si="0"/>
        <v>57</v>
      </c>
      <c r="C61" s="20">
        <v>40864808</v>
      </c>
      <c r="D61" s="21">
        <v>41709</v>
      </c>
      <c r="E61" s="22" t="s">
        <v>133</v>
      </c>
      <c r="F61" s="25">
        <v>15</v>
      </c>
      <c r="G61" s="23">
        <v>466.1</v>
      </c>
      <c r="H61" s="24" t="s">
        <v>105</v>
      </c>
      <c r="I61" s="10">
        <v>42032</v>
      </c>
    </row>
    <row r="62" spans="1:9" ht="15" customHeight="1" x14ac:dyDescent="0.25">
      <c r="A62" s="19" t="s">
        <v>18</v>
      </c>
      <c r="B62" s="19">
        <f t="shared" si="0"/>
        <v>58</v>
      </c>
      <c r="C62" s="20">
        <v>40864838</v>
      </c>
      <c r="D62" s="21">
        <v>41722</v>
      </c>
      <c r="E62" s="22" t="s">
        <v>133</v>
      </c>
      <c r="F62" s="25">
        <v>15</v>
      </c>
      <c r="G62" s="23">
        <v>466.1</v>
      </c>
      <c r="H62" s="24" t="s">
        <v>105</v>
      </c>
      <c r="I62" s="10">
        <v>42013</v>
      </c>
    </row>
    <row r="63" spans="1:9" ht="15" customHeight="1" x14ac:dyDescent="0.25">
      <c r="A63" s="19" t="s">
        <v>18</v>
      </c>
      <c r="B63" s="19">
        <f t="shared" si="0"/>
        <v>59</v>
      </c>
      <c r="C63" s="20">
        <v>40864840</v>
      </c>
      <c r="D63" s="21">
        <v>41722</v>
      </c>
      <c r="E63" s="22" t="s">
        <v>133</v>
      </c>
      <c r="F63" s="25">
        <v>15</v>
      </c>
      <c r="G63" s="23">
        <v>466.1</v>
      </c>
      <c r="H63" s="24" t="s">
        <v>105</v>
      </c>
      <c r="I63" s="9"/>
    </row>
    <row r="64" spans="1:9" ht="15" customHeight="1" x14ac:dyDescent="0.25">
      <c r="A64" s="19" t="s">
        <v>18</v>
      </c>
      <c r="B64" s="19">
        <f t="shared" si="0"/>
        <v>60</v>
      </c>
      <c r="C64" s="20">
        <v>40864154</v>
      </c>
      <c r="D64" s="21">
        <v>41722</v>
      </c>
      <c r="E64" s="22" t="s">
        <v>133</v>
      </c>
      <c r="F64" s="25">
        <v>15</v>
      </c>
      <c r="G64" s="23">
        <v>466.1</v>
      </c>
      <c r="H64" s="24" t="s">
        <v>105</v>
      </c>
      <c r="I64" s="9"/>
    </row>
    <row r="65" spans="1:9" ht="15" customHeight="1" x14ac:dyDescent="0.25">
      <c r="A65" s="19" t="s">
        <v>18</v>
      </c>
      <c r="B65" s="19">
        <f t="shared" si="0"/>
        <v>61</v>
      </c>
      <c r="C65" s="20">
        <v>40864845</v>
      </c>
      <c r="D65" s="21">
        <v>41722</v>
      </c>
      <c r="E65" s="22" t="s">
        <v>133</v>
      </c>
      <c r="F65" s="25">
        <v>15</v>
      </c>
      <c r="G65" s="23">
        <v>466.1</v>
      </c>
      <c r="H65" s="24" t="s">
        <v>105</v>
      </c>
      <c r="I65" s="9"/>
    </row>
    <row r="66" spans="1:9" ht="15" customHeight="1" x14ac:dyDescent="0.25">
      <c r="A66" s="19" t="s">
        <v>18</v>
      </c>
      <c r="B66" s="19">
        <f t="shared" si="0"/>
        <v>62</v>
      </c>
      <c r="C66" s="20">
        <v>40852821</v>
      </c>
      <c r="D66" s="21">
        <v>41717</v>
      </c>
      <c r="E66" s="22" t="s">
        <v>133</v>
      </c>
      <c r="F66" s="25">
        <v>15</v>
      </c>
      <c r="G66" s="23">
        <v>466.1</v>
      </c>
      <c r="H66" s="24" t="s">
        <v>157</v>
      </c>
      <c r="I66" s="9"/>
    </row>
    <row r="67" spans="1:9" ht="15" customHeight="1" x14ac:dyDescent="0.25">
      <c r="A67" s="19" t="s">
        <v>18</v>
      </c>
      <c r="B67" s="19">
        <f t="shared" si="0"/>
        <v>63</v>
      </c>
      <c r="C67" s="20">
        <v>40875141</v>
      </c>
      <c r="D67" s="21">
        <v>41726</v>
      </c>
      <c r="E67" s="22" t="s">
        <v>133</v>
      </c>
      <c r="F67" s="25">
        <v>5</v>
      </c>
      <c r="G67" s="23">
        <v>466.1</v>
      </c>
      <c r="H67" s="24" t="s">
        <v>91</v>
      </c>
      <c r="I67" s="9"/>
    </row>
    <row r="68" spans="1:9" ht="15" customHeight="1" x14ac:dyDescent="0.25">
      <c r="A68" s="19" t="s">
        <v>18</v>
      </c>
      <c r="B68" s="19">
        <f t="shared" si="0"/>
        <v>64</v>
      </c>
      <c r="C68" s="20">
        <v>40874374</v>
      </c>
      <c r="D68" s="21">
        <v>41729</v>
      </c>
      <c r="E68" s="22" t="s">
        <v>133</v>
      </c>
      <c r="F68" s="25">
        <v>5</v>
      </c>
      <c r="G68" s="23">
        <v>466.1</v>
      </c>
      <c r="H68" s="24" t="s">
        <v>91</v>
      </c>
      <c r="I68" s="10">
        <v>42013</v>
      </c>
    </row>
    <row r="69" spans="1:9" ht="15" customHeight="1" x14ac:dyDescent="0.25">
      <c r="A69" s="19" t="s">
        <v>18</v>
      </c>
      <c r="B69" s="19">
        <f t="shared" si="0"/>
        <v>65</v>
      </c>
      <c r="C69" s="20">
        <v>40864996</v>
      </c>
      <c r="D69" s="21">
        <v>41705</v>
      </c>
      <c r="E69" s="22" t="s">
        <v>133</v>
      </c>
      <c r="F69" s="25">
        <v>0.75</v>
      </c>
      <c r="G69" s="23">
        <v>466.1</v>
      </c>
      <c r="H69" s="24" t="s">
        <v>185</v>
      </c>
      <c r="I69" s="9"/>
    </row>
    <row r="70" spans="1:9" ht="15" customHeight="1" x14ac:dyDescent="0.25">
      <c r="A70" s="19" t="s">
        <v>18</v>
      </c>
      <c r="B70" s="19">
        <f t="shared" ref="B70:B133" si="1">B69+1</f>
        <v>66</v>
      </c>
      <c r="C70" s="20">
        <v>40849001</v>
      </c>
      <c r="D70" s="21">
        <v>41702</v>
      </c>
      <c r="E70" s="22" t="s">
        <v>133</v>
      </c>
      <c r="F70" s="25">
        <v>100</v>
      </c>
      <c r="G70" s="23">
        <v>82797</v>
      </c>
      <c r="H70" s="24" t="s">
        <v>130</v>
      </c>
      <c r="I70" s="9"/>
    </row>
    <row r="71" spans="1:9" ht="15" customHeight="1" x14ac:dyDescent="0.25">
      <c r="A71" s="19" t="s">
        <v>18</v>
      </c>
      <c r="B71" s="19">
        <f t="shared" si="1"/>
        <v>67</v>
      </c>
      <c r="C71" s="20">
        <v>40858115</v>
      </c>
      <c r="D71" s="21">
        <v>41709</v>
      </c>
      <c r="E71" s="22" t="s">
        <v>231</v>
      </c>
      <c r="F71" s="25">
        <v>99</v>
      </c>
      <c r="G71" s="23">
        <v>81969.03</v>
      </c>
      <c r="H71" s="24" t="s">
        <v>130</v>
      </c>
      <c r="I71" s="9"/>
    </row>
    <row r="72" spans="1:9" ht="15" customHeight="1" x14ac:dyDescent="0.25">
      <c r="A72" s="19" t="s">
        <v>18</v>
      </c>
      <c r="B72" s="19">
        <f t="shared" si="1"/>
        <v>68</v>
      </c>
      <c r="C72" s="20">
        <v>40858080</v>
      </c>
      <c r="D72" s="21">
        <v>41702</v>
      </c>
      <c r="E72" s="22" t="s">
        <v>231</v>
      </c>
      <c r="F72" s="25">
        <v>100</v>
      </c>
      <c r="G72" s="23">
        <v>82797</v>
      </c>
      <c r="H72" s="24" t="s">
        <v>130</v>
      </c>
      <c r="I72" s="9"/>
    </row>
    <row r="73" spans="1:9" ht="15" customHeight="1" x14ac:dyDescent="0.25">
      <c r="A73" s="19" t="s">
        <v>18</v>
      </c>
      <c r="B73" s="19">
        <f t="shared" si="1"/>
        <v>69</v>
      </c>
      <c r="C73" s="20">
        <v>40861977</v>
      </c>
      <c r="D73" s="21">
        <v>41701</v>
      </c>
      <c r="E73" s="22" t="s">
        <v>133</v>
      </c>
      <c r="F73" s="25">
        <v>0.11</v>
      </c>
      <c r="G73" s="23">
        <v>466.1</v>
      </c>
      <c r="H73" s="24" t="s">
        <v>93</v>
      </c>
      <c r="I73" s="9"/>
    </row>
    <row r="74" spans="1:9" ht="15" customHeight="1" x14ac:dyDescent="0.25">
      <c r="A74" s="19" t="s">
        <v>18</v>
      </c>
      <c r="B74" s="19">
        <f t="shared" si="1"/>
        <v>70</v>
      </c>
      <c r="C74" s="20">
        <v>40862289</v>
      </c>
      <c r="D74" s="21">
        <v>41701</v>
      </c>
      <c r="E74" s="22" t="s">
        <v>133</v>
      </c>
      <c r="F74" s="25">
        <v>0.11</v>
      </c>
      <c r="G74" s="23">
        <v>91.08</v>
      </c>
      <c r="H74" s="24" t="s">
        <v>93</v>
      </c>
      <c r="I74" s="9"/>
    </row>
    <row r="75" spans="1:9" ht="15" customHeight="1" x14ac:dyDescent="0.25">
      <c r="A75" s="19" t="s">
        <v>18</v>
      </c>
      <c r="B75" s="19">
        <f t="shared" si="1"/>
        <v>71</v>
      </c>
      <c r="C75" s="20">
        <v>40856971</v>
      </c>
      <c r="D75" s="21">
        <v>41709</v>
      </c>
      <c r="E75" s="22" t="s">
        <v>227</v>
      </c>
      <c r="F75" s="25">
        <v>15</v>
      </c>
      <c r="G75" s="23">
        <v>466.1</v>
      </c>
      <c r="H75" s="24" t="s">
        <v>93</v>
      </c>
      <c r="I75" s="10">
        <v>42017</v>
      </c>
    </row>
    <row r="76" spans="1:9" ht="15" customHeight="1" x14ac:dyDescent="0.25">
      <c r="A76" s="19" t="s">
        <v>18</v>
      </c>
      <c r="B76" s="19">
        <f t="shared" si="1"/>
        <v>72</v>
      </c>
      <c r="C76" s="20">
        <v>40759340</v>
      </c>
      <c r="D76" s="21">
        <v>41705</v>
      </c>
      <c r="E76" s="22" t="s">
        <v>133</v>
      </c>
      <c r="F76" s="25">
        <v>231</v>
      </c>
      <c r="G76" s="23">
        <v>2408081.27</v>
      </c>
      <c r="H76" s="24" t="s">
        <v>194</v>
      </c>
      <c r="I76" s="10">
        <v>42017</v>
      </c>
    </row>
    <row r="77" spans="1:9" ht="15" customHeight="1" x14ac:dyDescent="0.25">
      <c r="A77" s="19" t="s">
        <v>18</v>
      </c>
      <c r="B77" s="19">
        <f t="shared" si="1"/>
        <v>73</v>
      </c>
      <c r="C77" s="20">
        <v>40866153</v>
      </c>
      <c r="D77" s="21">
        <v>41715</v>
      </c>
      <c r="E77" s="22" t="s">
        <v>133</v>
      </c>
      <c r="F77" s="25">
        <v>15</v>
      </c>
      <c r="G77" s="23">
        <v>466.1</v>
      </c>
      <c r="H77" s="24" t="s">
        <v>99</v>
      </c>
      <c r="I77" s="10">
        <v>42014</v>
      </c>
    </row>
    <row r="78" spans="1:9" ht="15" customHeight="1" x14ac:dyDescent="0.25">
      <c r="A78" s="19" t="s">
        <v>18</v>
      </c>
      <c r="B78" s="19">
        <f t="shared" si="1"/>
        <v>74</v>
      </c>
      <c r="C78" s="20">
        <v>40851689</v>
      </c>
      <c r="D78" s="21">
        <v>41699</v>
      </c>
      <c r="E78" s="22" t="s">
        <v>132</v>
      </c>
      <c r="F78" s="25">
        <v>15</v>
      </c>
      <c r="G78" s="23">
        <v>466.1</v>
      </c>
      <c r="H78" s="24" t="s">
        <v>99</v>
      </c>
      <c r="I78" s="9"/>
    </row>
    <row r="79" spans="1:9" ht="15" customHeight="1" x14ac:dyDescent="0.25">
      <c r="A79" s="19" t="s">
        <v>18</v>
      </c>
      <c r="B79" s="19">
        <f t="shared" si="1"/>
        <v>75</v>
      </c>
      <c r="C79" s="20">
        <v>40866130</v>
      </c>
      <c r="D79" s="21">
        <v>41723</v>
      </c>
      <c r="E79" s="22" t="s">
        <v>227</v>
      </c>
      <c r="F79" s="25">
        <v>10</v>
      </c>
      <c r="G79" s="23">
        <v>466.1</v>
      </c>
      <c r="H79" s="24" t="s">
        <v>99</v>
      </c>
      <c r="I79" s="9"/>
    </row>
    <row r="80" spans="1:9" ht="15" customHeight="1" x14ac:dyDescent="0.25">
      <c r="A80" s="19" t="s">
        <v>18</v>
      </c>
      <c r="B80" s="19">
        <f t="shared" si="1"/>
        <v>76</v>
      </c>
      <c r="C80" s="20">
        <v>40862228</v>
      </c>
      <c r="D80" s="21">
        <v>41718</v>
      </c>
      <c r="E80" s="22" t="s">
        <v>133</v>
      </c>
      <c r="F80" s="25">
        <v>12</v>
      </c>
      <c r="G80" s="23">
        <v>466.1</v>
      </c>
      <c r="H80" s="24" t="s">
        <v>99</v>
      </c>
      <c r="I80" s="9"/>
    </row>
    <row r="81" spans="1:9" ht="15" customHeight="1" x14ac:dyDescent="0.25">
      <c r="A81" s="19" t="s">
        <v>18</v>
      </c>
      <c r="B81" s="19">
        <f t="shared" si="1"/>
        <v>77</v>
      </c>
      <c r="C81" s="20">
        <v>40854726</v>
      </c>
      <c r="D81" s="21">
        <v>41705</v>
      </c>
      <c r="E81" s="22" t="s">
        <v>133</v>
      </c>
      <c r="F81" s="25">
        <v>300</v>
      </c>
      <c r="G81" s="23">
        <v>83895</v>
      </c>
      <c r="H81" s="24" t="s">
        <v>99</v>
      </c>
      <c r="I81" s="9"/>
    </row>
    <row r="82" spans="1:9" ht="15" customHeight="1" x14ac:dyDescent="0.25">
      <c r="A82" s="19" t="s">
        <v>18</v>
      </c>
      <c r="B82" s="19">
        <f t="shared" si="1"/>
        <v>78</v>
      </c>
      <c r="C82" s="20">
        <v>40866871</v>
      </c>
      <c r="D82" s="21">
        <v>41725</v>
      </c>
      <c r="E82" s="22" t="s">
        <v>227</v>
      </c>
      <c r="F82" s="25">
        <v>15</v>
      </c>
      <c r="G82" s="23">
        <v>466.1</v>
      </c>
      <c r="H82" s="24" t="s">
        <v>99</v>
      </c>
      <c r="I82" s="10">
        <v>42013</v>
      </c>
    </row>
    <row r="83" spans="1:9" ht="15" customHeight="1" x14ac:dyDescent="0.25">
      <c r="A83" s="19" t="s">
        <v>18</v>
      </c>
      <c r="B83" s="19">
        <f t="shared" si="1"/>
        <v>79</v>
      </c>
      <c r="C83" s="20">
        <v>40860310</v>
      </c>
      <c r="D83" s="21">
        <v>41699</v>
      </c>
      <c r="E83" s="22" t="s">
        <v>133</v>
      </c>
      <c r="F83" s="25">
        <v>15</v>
      </c>
      <c r="G83" s="23">
        <v>466.1</v>
      </c>
      <c r="H83" s="24" t="s">
        <v>99</v>
      </c>
      <c r="I83" s="10">
        <v>42013</v>
      </c>
    </row>
    <row r="84" spans="1:9" ht="15" customHeight="1" x14ac:dyDescent="0.25">
      <c r="A84" s="19" t="s">
        <v>18</v>
      </c>
      <c r="B84" s="19">
        <f t="shared" si="1"/>
        <v>80</v>
      </c>
      <c r="C84" s="20">
        <v>40860311</v>
      </c>
      <c r="D84" s="21">
        <v>41699</v>
      </c>
      <c r="E84" s="22" t="s">
        <v>133</v>
      </c>
      <c r="F84" s="25">
        <v>15</v>
      </c>
      <c r="G84" s="23">
        <v>466.1</v>
      </c>
      <c r="H84" s="24" t="s">
        <v>99</v>
      </c>
      <c r="I84" s="9"/>
    </row>
    <row r="85" spans="1:9" ht="15" customHeight="1" x14ac:dyDescent="0.25">
      <c r="A85" s="19" t="s">
        <v>18</v>
      </c>
      <c r="B85" s="19">
        <f t="shared" si="1"/>
        <v>81</v>
      </c>
      <c r="C85" s="20">
        <v>40857288</v>
      </c>
      <c r="D85" s="21">
        <v>41718</v>
      </c>
      <c r="E85" s="22" t="s">
        <v>133</v>
      </c>
      <c r="F85" s="25">
        <v>10</v>
      </c>
      <c r="G85" s="23">
        <v>466.1</v>
      </c>
      <c r="H85" s="24" t="s">
        <v>156</v>
      </c>
      <c r="I85" s="9"/>
    </row>
    <row r="86" spans="1:9" ht="15" customHeight="1" x14ac:dyDescent="0.25">
      <c r="A86" s="19" t="s">
        <v>18</v>
      </c>
      <c r="B86" s="19">
        <f t="shared" si="1"/>
        <v>82</v>
      </c>
      <c r="C86" s="20">
        <v>40857241</v>
      </c>
      <c r="D86" s="21">
        <v>41718</v>
      </c>
      <c r="E86" s="22" t="s">
        <v>133</v>
      </c>
      <c r="F86" s="25">
        <v>10</v>
      </c>
      <c r="G86" s="23">
        <v>466.1</v>
      </c>
      <c r="H86" s="24" t="s">
        <v>156</v>
      </c>
      <c r="I86" s="9"/>
    </row>
    <row r="87" spans="1:9" ht="15" customHeight="1" x14ac:dyDescent="0.25">
      <c r="A87" s="19" t="s">
        <v>18</v>
      </c>
      <c r="B87" s="19">
        <f t="shared" si="1"/>
        <v>83</v>
      </c>
      <c r="C87" s="20">
        <v>40863684</v>
      </c>
      <c r="D87" s="21">
        <v>41704</v>
      </c>
      <c r="E87" s="22" t="s">
        <v>133</v>
      </c>
      <c r="F87" s="25">
        <v>15</v>
      </c>
      <c r="G87" s="23">
        <v>466.1</v>
      </c>
      <c r="H87" s="24" t="s">
        <v>98</v>
      </c>
      <c r="I87" s="9"/>
    </row>
    <row r="88" spans="1:9" ht="15" customHeight="1" x14ac:dyDescent="0.25">
      <c r="A88" s="19" t="s">
        <v>18</v>
      </c>
      <c r="B88" s="19">
        <f t="shared" si="1"/>
        <v>84</v>
      </c>
      <c r="C88" s="20">
        <v>40863679</v>
      </c>
      <c r="D88" s="21">
        <v>41704</v>
      </c>
      <c r="E88" s="22" t="s">
        <v>133</v>
      </c>
      <c r="F88" s="25">
        <v>15</v>
      </c>
      <c r="G88" s="23">
        <v>466.1</v>
      </c>
      <c r="H88" s="24" t="s">
        <v>98</v>
      </c>
      <c r="I88" s="9"/>
    </row>
    <row r="89" spans="1:9" ht="15" customHeight="1" x14ac:dyDescent="0.25">
      <c r="A89" s="19" t="s">
        <v>18</v>
      </c>
      <c r="B89" s="19">
        <f t="shared" si="1"/>
        <v>85</v>
      </c>
      <c r="C89" s="20">
        <v>40873966</v>
      </c>
      <c r="D89" s="21">
        <v>41726</v>
      </c>
      <c r="E89" s="22" t="s">
        <v>133</v>
      </c>
      <c r="F89" s="25">
        <v>15</v>
      </c>
      <c r="G89" s="23">
        <v>466.1</v>
      </c>
      <c r="H89" s="24" t="s">
        <v>98</v>
      </c>
      <c r="I89" s="9"/>
    </row>
    <row r="90" spans="1:9" ht="15" customHeight="1" x14ac:dyDescent="0.25">
      <c r="A90" s="19" t="s">
        <v>18</v>
      </c>
      <c r="B90" s="19">
        <f t="shared" si="1"/>
        <v>86</v>
      </c>
      <c r="C90" s="20">
        <v>40857591</v>
      </c>
      <c r="D90" s="21">
        <v>41703</v>
      </c>
      <c r="E90" s="22" t="s">
        <v>133</v>
      </c>
      <c r="F90" s="25">
        <v>10</v>
      </c>
      <c r="G90" s="23">
        <v>466.1</v>
      </c>
      <c r="H90" s="24" t="s">
        <v>98</v>
      </c>
      <c r="I90" s="9"/>
    </row>
    <row r="91" spans="1:9" ht="15" customHeight="1" x14ac:dyDescent="0.25">
      <c r="A91" s="19" t="s">
        <v>18</v>
      </c>
      <c r="B91" s="19">
        <f t="shared" si="1"/>
        <v>87</v>
      </c>
      <c r="C91" s="20">
        <v>40873972</v>
      </c>
      <c r="D91" s="21">
        <v>41729</v>
      </c>
      <c r="E91" s="22" t="s">
        <v>133</v>
      </c>
      <c r="F91" s="25">
        <v>15</v>
      </c>
      <c r="G91" s="23">
        <v>466.1</v>
      </c>
      <c r="H91" s="24" t="s">
        <v>98</v>
      </c>
      <c r="I91" s="9"/>
    </row>
    <row r="92" spans="1:9" ht="15" customHeight="1" x14ac:dyDescent="0.25">
      <c r="A92" s="19" t="s">
        <v>18</v>
      </c>
      <c r="B92" s="19">
        <f t="shared" si="1"/>
        <v>88</v>
      </c>
      <c r="C92" s="20">
        <v>40872987</v>
      </c>
      <c r="D92" s="21">
        <v>41723</v>
      </c>
      <c r="E92" s="22" t="s">
        <v>133</v>
      </c>
      <c r="F92" s="25">
        <v>15</v>
      </c>
      <c r="G92" s="23">
        <v>466.1</v>
      </c>
      <c r="H92" s="24" t="s">
        <v>152</v>
      </c>
      <c r="I92" s="9"/>
    </row>
    <row r="93" spans="1:9" ht="15" customHeight="1" x14ac:dyDescent="0.25">
      <c r="A93" s="19" t="s">
        <v>18</v>
      </c>
      <c r="B93" s="19">
        <f t="shared" si="1"/>
        <v>89</v>
      </c>
      <c r="C93" s="20">
        <v>40860258</v>
      </c>
      <c r="D93" s="21">
        <v>41701</v>
      </c>
      <c r="E93" s="22" t="s">
        <v>133</v>
      </c>
      <c r="F93" s="25">
        <v>12</v>
      </c>
      <c r="G93" s="23">
        <v>466.1</v>
      </c>
      <c r="H93" s="24" t="s">
        <v>109</v>
      </c>
      <c r="I93" s="9"/>
    </row>
    <row r="94" spans="1:9" ht="15" customHeight="1" x14ac:dyDescent="0.25">
      <c r="A94" s="19" t="s">
        <v>18</v>
      </c>
      <c r="B94" s="19">
        <f t="shared" si="1"/>
        <v>90</v>
      </c>
      <c r="C94" s="20">
        <v>40865317</v>
      </c>
      <c r="D94" s="21">
        <v>41703</v>
      </c>
      <c r="E94" s="22" t="s">
        <v>133</v>
      </c>
      <c r="F94" s="25">
        <v>7</v>
      </c>
      <c r="G94" s="23">
        <v>466.1</v>
      </c>
      <c r="H94" s="24" t="s">
        <v>110</v>
      </c>
      <c r="I94" s="9"/>
    </row>
    <row r="95" spans="1:9" ht="15" customHeight="1" x14ac:dyDescent="0.25">
      <c r="A95" s="19" t="s">
        <v>18</v>
      </c>
      <c r="B95" s="19">
        <f t="shared" si="1"/>
        <v>91</v>
      </c>
      <c r="C95" s="20">
        <v>40865858</v>
      </c>
      <c r="D95" s="21">
        <v>41703</v>
      </c>
      <c r="E95" s="22" t="s">
        <v>133</v>
      </c>
      <c r="F95" s="25">
        <v>4</v>
      </c>
      <c r="G95" s="23">
        <v>466.1</v>
      </c>
      <c r="H95" s="24" t="s">
        <v>110</v>
      </c>
      <c r="I95" s="9"/>
    </row>
    <row r="96" spans="1:9" ht="15" customHeight="1" x14ac:dyDescent="0.25">
      <c r="A96" s="19" t="s">
        <v>18</v>
      </c>
      <c r="B96" s="19">
        <f t="shared" si="1"/>
        <v>92</v>
      </c>
      <c r="C96" s="20">
        <v>40863977</v>
      </c>
      <c r="D96" s="21">
        <v>41701</v>
      </c>
      <c r="E96" s="22" t="s">
        <v>133</v>
      </c>
      <c r="F96" s="25">
        <v>15</v>
      </c>
      <c r="G96" s="23">
        <v>466.1</v>
      </c>
      <c r="H96" s="24" t="s">
        <v>107</v>
      </c>
      <c r="I96" s="9"/>
    </row>
    <row r="97" spans="1:9" ht="15" customHeight="1" x14ac:dyDescent="0.25">
      <c r="A97" s="19" t="s">
        <v>18</v>
      </c>
      <c r="B97" s="19">
        <f t="shared" si="1"/>
        <v>93</v>
      </c>
      <c r="C97" s="20">
        <v>40868006</v>
      </c>
      <c r="D97" s="21">
        <v>41716</v>
      </c>
      <c r="E97" s="22" t="s">
        <v>133</v>
      </c>
      <c r="F97" s="25">
        <v>5</v>
      </c>
      <c r="G97" s="23">
        <v>466.1</v>
      </c>
      <c r="H97" s="24" t="s">
        <v>107</v>
      </c>
      <c r="I97" s="9"/>
    </row>
    <row r="98" spans="1:9" ht="15" customHeight="1" x14ac:dyDescent="0.25">
      <c r="A98" s="19" t="s">
        <v>18</v>
      </c>
      <c r="B98" s="19">
        <f t="shared" si="1"/>
        <v>94</v>
      </c>
      <c r="C98" s="20">
        <v>40813300</v>
      </c>
      <c r="D98" s="21">
        <v>41701</v>
      </c>
      <c r="E98" s="22" t="s">
        <v>133</v>
      </c>
      <c r="F98" s="25">
        <v>3</v>
      </c>
      <c r="G98" s="23">
        <v>466.1</v>
      </c>
      <c r="H98" s="24" t="s">
        <v>107</v>
      </c>
      <c r="I98" s="9"/>
    </row>
    <row r="99" spans="1:9" ht="15" customHeight="1" x14ac:dyDescent="0.25">
      <c r="A99" s="19" t="s">
        <v>18</v>
      </c>
      <c r="B99" s="19">
        <f t="shared" si="1"/>
        <v>95</v>
      </c>
      <c r="C99" s="20">
        <v>40813307</v>
      </c>
      <c r="D99" s="21">
        <v>41701</v>
      </c>
      <c r="E99" s="22" t="s">
        <v>132</v>
      </c>
      <c r="F99" s="25">
        <v>3</v>
      </c>
      <c r="G99" s="23">
        <v>466.1</v>
      </c>
      <c r="H99" s="24" t="s">
        <v>107</v>
      </c>
      <c r="I99" s="9"/>
    </row>
    <row r="100" spans="1:9" ht="15" customHeight="1" x14ac:dyDescent="0.25">
      <c r="A100" s="19" t="s">
        <v>18</v>
      </c>
      <c r="B100" s="19">
        <f t="shared" si="1"/>
        <v>96</v>
      </c>
      <c r="C100" s="20">
        <v>40863255</v>
      </c>
      <c r="D100" s="21">
        <v>41704</v>
      </c>
      <c r="E100" s="22" t="s">
        <v>133</v>
      </c>
      <c r="F100" s="25">
        <v>415</v>
      </c>
      <c r="G100" s="23">
        <v>116054.75</v>
      </c>
      <c r="H100" s="24" t="s">
        <v>108</v>
      </c>
      <c r="I100" s="9"/>
    </row>
    <row r="101" spans="1:9" ht="15" customHeight="1" x14ac:dyDescent="0.25">
      <c r="A101" s="19" t="s">
        <v>18</v>
      </c>
      <c r="B101" s="19">
        <f t="shared" si="1"/>
        <v>97</v>
      </c>
      <c r="C101" s="20">
        <v>40702173</v>
      </c>
      <c r="D101" s="21">
        <v>41701</v>
      </c>
      <c r="E101" s="22" t="s">
        <v>133</v>
      </c>
      <c r="F101" s="25">
        <v>5</v>
      </c>
      <c r="G101" s="23">
        <v>466.1</v>
      </c>
      <c r="H101" s="24" t="s">
        <v>186</v>
      </c>
      <c r="I101" s="9"/>
    </row>
    <row r="102" spans="1:9" ht="15" customHeight="1" x14ac:dyDescent="0.25">
      <c r="A102" s="19" t="s">
        <v>18</v>
      </c>
      <c r="B102" s="19">
        <f t="shared" si="1"/>
        <v>98</v>
      </c>
      <c r="C102" s="20">
        <v>40863688</v>
      </c>
      <c r="D102" s="21">
        <v>41719</v>
      </c>
      <c r="E102" s="22" t="s">
        <v>227</v>
      </c>
      <c r="F102" s="25">
        <v>0</v>
      </c>
      <c r="G102" s="23">
        <v>466.1</v>
      </c>
      <c r="H102" s="24" t="s">
        <v>112</v>
      </c>
      <c r="I102" s="9"/>
    </row>
    <row r="103" spans="1:9" ht="15" customHeight="1" x14ac:dyDescent="0.25">
      <c r="A103" s="19" t="s">
        <v>18</v>
      </c>
      <c r="B103" s="19">
        <f t="shared" si="1"/>
        <v>99</v>
      </c>
      <c r="C103" s="20">
        <v>40861081</v>
      </c>
      <c r="D103" s="21">
        <v>41701</v>
      </c>
      <c r="E103" s="22" t="s">
        <v>133</v>
      </c>
      <c r="F103" s="25">
        <v>9</v>
      </c>
      <c r="G103" s="23">
        <v>466.1</v>
      </c>
      <c r="H103" s="24" t="s">
        <v>160</v>
      </c>
      <c r="I103" s="9"/>
    </row>
    <row r="104" spans="1:9" ht="15" customHeight="1" x14ac:dyDescent="0.25">
      <c r="A104" s="19" t="s">
        <v>18</v>
      </c>
      <c r="B104" s="19">
        <f t="shared" si="1"/>
        <v>100</v>
      </c>
      <c r="C104" s="20">
        <v>40862326</v>
      </c>
      <c r="D104" s="21">
        <v>41711</v>
      </c>
      <c r="E104" s="22" t="s">
        <v>133</v>
      </c>
      <c r="F104" s="25">
        <v>15</v>
      </c>
      <c r="G104" s="23">
        <v>466.1</v>
      </c>
      <c r="H104" s="24" t="s">
        <v>28</v>
      </c>
      <c r="I104" s="10">
        <v>42017</v>
      </c>
    </row>
    <row r="105" spans="1:9" ht="15" customHeight="1" x14ac:dyDescent="0.25">
      <c r="A105" s="19" t="s">
        <v>18</v>
      </c>
      <c r="B105" s="19">
        <f t="shared" si="1"/>
        <v>101</v>
      </c>
      <c r="C105" s="20">
        <v>40869870</v>
      </c>
      <c r="D105" s="21">
        <v>41719</v>
      </c>
      <c r="E105" s="22" t="s">
        <v>133</v>
      </c>
      <c r="F105" s="25">
        <v>12</v>
      </c>
      <c r="G105" s="23">
        <v>466.1</v>
      </c>
      <c r="H105" s="24" t="s">
        <v>28</v>
      </c>
      <c r="I105" s="9"/>
    </row>
    <row r="106" spans="1:9" ht="15" customHeight="1" x14ac:dyDescent="0.25">
      <c r="A106" s="19" t="s">
        <v>18</v>
      </c>
      <c r="B106" s="19">
        <f t="shared" si="1"/>
        <v>102</v>
      </c>
      <c r="C106" s="20">
        <v>40869118</v>
      </c>
      <c r="D106" s="21">
        <v>41722</v>
      </c>
      <c r="E106" s="22" t="s">
        <v>132</v>
      </c>
      <c r="F106" s="25">
        <v>12</v>
      </c>
      <c r="G106" s="23">
        <v>466.1</v>
      </c>
      <c r="H106" s="24" t="s">
        <v>28</v>
      </c>
      <c r="I106" s="9"/>
    </row>
    <row r="107" spans="1:9" ht="15" customHeight="1" x14ac:dyDescent="0.25">
      <c r="A107" s="19" t="s">
        <v>18</v>
      </c>
      <c r="B107" s="19">
        <f t="shared" si="1"/>
        <v>103</v>
      </c>
      <c r="C107" s="20">
        <v>40862982</v>
      </c>
      <c r="D107" s="21">
        <v>41703</v>
      </c>
      <c r="E107" s="22" t="s">
        <v>133</v>
      </c>
      <c r="F107" s="25">
        <v>15</v>
      </c>
      <c r="G107" s="23">
        <v>466.1</v>
      </c>
      <c r="H107" s="24" t="s">
        <v>28</v>
      </c>
      <c r="I107" s="9"/>
    </row>
    <row r="108" spans="1:9" ht="15" customHeight="1" x14ac:dyDescent="0.25">
      <c r="A108" s="19" t="s">
        <v>18</v>
      </c>
      <c r="B108" s="19">
        <f t="shared" si="1"/>
        <v>104</v>
      </c>
      <c r="C108" s="20">
        <v>40858094</v>
      </c>
      <c r="D108" s="21">
        <v>41712</v>
      </c>
      <c r="E108" s="22" t="s">
        <v>133</v>
      </c>
      <c r="F108" s="25">
        <v>15</v>
      </c>
      <c r="G108" s="23">
        <v>466.1</v>
      </c>
      <c r="H108" s="24" t="s">
        <v>28</v>
      </c>
      <c r="I108" s="9"/>
    </row>
    <row r="109" spans="1:9" ht="15" customHeight="1" x14ac:dyDescent="0.25">
      <c r="A109" s="19" t="s">
        <v>18</v>
      </c>
      <c r="B109" s="19">
        <f t="shared" si="1"/>
        <v>105</v>
      </c>
      <c r="C109" s="20">
        <v>40862772</v>
      </c>
      <c r="D109" s="21">
        <v>41710</v>
      </c>
      <c r="E109" s="22" t="s">
        <v>133</v>
      </c>
      <c r="F109" s="25">
        <v>12</v>
      </c>
      <c r="G109" s="23">
        <v>466.1</v>
      </c>
      <c r="H109" s="24" t="s">
        <v>28</v>
      </c>
      <c r="I109" s="9"/>
    </row>
    <row r="110" spans="1:9" ht="15" customHeight="1" x14ac:dyDescent="0.25">
      <c r="A110" s="19" t="s">
        <v>18</v>
      </c>
      <c r="B110" s="19">
        <f t="shared" si="1"/>
        <v>106</v>
      </c>
      <c r="C110" s="20">
        <v>40862984</v>
      </c>
      <c r="D110" s="21">
        <v>41702</v>
      </c>
      <c r="E110" s="22" t="s">
        <v>133</v>
      </c>
      <c r="F110" s="25">
        <v>15</v>
      </c>
      <c r="G110" s="23">
        <v>466.1</v>
      </c>
      <c r="H110" s="24" t="s">
        <v>28</v>
      </c>
      <c r="I110" s="9"/>
    </row>
    <row r="111" spans="1:9" ht="15" customHeight="1" x14ac:dyDescent="0.25">
      <c r="A111" s="19" t="s">
        <v>18</v>
      </c>
      <c r="B111" s="19">
        <f t="shared" si="1"/>
        <v>107</v>
      </c>
      <c r="C111" s="20">
        <v>40849687</v>
      </c>
      <c r="D111" s="21">
        <v>41710</v>
      </c>
      <c r="E111" s="22" t="s">
        <v>133</v>
      </c>
      <c r="F111" s="25">
        <v>15</v>
      </c>
      <c r="G111" s="23">
        <v>466.1</v>
      </c>
      <c r="H111" s="24" t="s">
        <v>28</v>
      </c>
      <c r="I111" s="9"/>
    </row>
    <row r="112" spans="1:9" ht="15" customHeight="1" x14ac:dyDescent="0.25">
      <c r="A112" s="19" t="s">
        <v>18</v>
      </c>
      <c r="B112" s="19">
        <f t="shared" si="1"/>
        <v>108</v>
      </c>
      <c r="C112" s="20">
        <v>40865635</v>
      </c>
      <c r="D112" s="21">
        <v>41718</v>
      </c>
      <c r="E112" s="22" t="s">
        <v>132</v>
      </c>
      <c r="F112" s="25">
        <v>12</v>
      </c>
      <c r="G112" s="23">
        <v>466.1</v>
      </c>
      <c r="H112" s="24" t="s">
        <v>28</v>
      </c>
      <c r="I112" s="9"/>
    </row>
    <row r="113" spans="1:9" ht="15" customHeight="1" x14ac:dyDescent="0.25">
      <c r="A113" s="19" t="s">
        <v>18</v>
      </c>
      <c r="B113" s="19">
        <f t="shared" si="1"/>
        <v>109</v>
      </c>
      <c r="C113" s="20">
        <v>40867287</v>
      </c>
      <c r="D113" s="21">
        <v>41724</v>
      </c>
      <c r="E113" s="22" t="s">
        <v>133</v>
      </c>
      <c r="F113" s="25">
        <v>15</v>
      </c>
      <c r="G113" s="23">
        <v>466.1</v>
      </c>
      <c r="H113" s="24" t="s">
        <v>28</v>
      </c>
      <c r="I113" s="9"/>
    </row>
    <row r="114" spans="1:9" ht="15" customHeight="1" x14ac:dyDescent="0.25">
      <c r="A114" s="19" t="s">
        <v>18</v>
      </c>
      <c r="B114" s="19">
        <f t="shared" si="1"/>
        <v>110</v>
      </c>
      <c r="C114" s="20">
        <v>40867274</v>
      </c>
      <c r="D114" s="21">
        <v>41724</v>
      </c>
      <c r="E114" s="22" t="s">
        <v>133</v>
      </c>
      <c r="F114" s="25">
        <v>15</v>
      </c>
      <c r="G114" s="23">
        <v>466.1</v>
      </c>
      <c r="H114" s="24" t="s">
        <v>28</v>
      </c>
      <c r="I114" s="10">
        <v>42017</v>
      </c>
    </row>
    <row r="115" spans="1:9" ht="15" customHeight="1" x14ac:dyDescent="0.25">
      <c r="A115" s="19" t="s">
        <v>18</v>
      </c>
      <c r="B115" s="19">
        <f t="shared" si="1"/>
        <v>111</v>
      </c>
      <c r="C115" s="20">
        <v>40865569</v>
      </c>
      <c r="D115" s="21">
        <v>41716</v>
      </c>
      <c r="E115" s="22" t="s">
        <v>133</v>
      </c>
      <c r="F115" s="25">
        <v>15</v>
      </c>
      <c r="G115" s="23">
        <v>466.1</v>
      </c>
      <c r="H115" s="24" t="s">
        <v>28</v>
      </c>
      <c r="I115" s="9"/>
    </row>
    <row r="116" spans="1:9" ht="15" customHeight="1" x14ac:dyDescent="0.25">
      <c r="A116" s="19" t="s">
        <v>18</v>
      </c>
      <c r="B116" s="19">
        <f t="shared" si="1"/>
        <v>112</v>
      </c>
      <c r="C116" s="20">
        <v>40859481</v>
      </c>
      <c r="D116" s="21">
        <v>41705</v>
      </c>
      <c r="E116" s="22" t="s">
        <v>133</v>
      </c>
      <c r="F116" s="25">
        <v>15</v>
      </c>
      <c r="G116" s="23">
        <v>466.1</v>
      </c>
      <c r="H116" s="24" t="s">
        <v>28</v>
      </c>
      <c r="I116" s="10">
        <v>42017</v>
      </c>
    </row>
    <row r="117" spans="1:9" ht="15" customHeight="1" x14ac:dyDescent="0.25">
      <c r="A117" s="19" t="s">
        <v>18</v>
      </c>
      <c r="B117" s="19">
        <f t="shared" si="1"/>
        <v>113</v>
      </c>
      <c r="C117" s="20">
        <v>40860309</v>
      </c>
      <c r="D117" s="21">
        <v>41719</v>
      </c>
      <c r="E117" s="22" t="s">
        <v>132</v>
      </c>
      <c r="F117" s="25">
        <v>10</v>
      </c>
      <c r="G117" s="23">
        <v>466.1</v>
      </c>
      <c r="H117" s="24" t="s">
        <v>28</v>
      </c>
      <c r="I117" s="10">
        <v>42026</v>
      </c>
    </row>
    <row r="118" spans="1:9" ht="15" customHeight="1" x14ac:dyDescent="0.25">
      <c r="A118" s="19" t="s">
        <v>18</v>
      </c>
      <c r="B118" s="19">
        <f t="shared" si="1"/>
        <v>114</v>
      </c>
      <c r="C118" s="20">
        <v>40859476</v>
      </c>
      <c r="D118" s="21">
        <v>41719</v>
      </c>
      <c r="E118" s="22" t="s">
        <v>133</v>
      </c>
      <c r="F118" s="25">
        <v>15</v>
      </c>
      <c r="G118" s="23">
        <v>466.1</v>
      </c>
      <c r="H118" s="24" t="s">
        <v>28</v>
      </c>
      <c r="I118" s="10">
        <v>42026</v>
      </c>
    </row>
    <row r="119" spans="1:9" ht="15" customHeight="1" x14ac:dyDescent="0.25">
      <c r="A119" s="19" t="s">
        <v>18</v>
      </c>
      <c r="B119" s="19">
        <f t="shared" si="1"/>
        <v>115</v>
      </c>
      <c r="C119" s="20">
        <v>40866351</v>
      </c>
      <c r="D119" s="21">
        <v>41717</v>
      </c>
      <c r="E119" s="22" t="s">
        <v>133</v>
      </c>
      <c r="F119" s="25">
        <v>15</v>
      </c>
      <c r="G119" s="23">
        <v>466.1</v>
      </c>
      <c r="H119" s="24" t="s">
        <v>28</v>
      </c>
      <c r="I119" s="9"/>
    </row>
    <row r="120" spans="1:9" ht="15" customHeight="1" x14ac:dyDescent="0.25">
      <c r="A120" s="19" t="s">
        <v>18</v>
      </c>
      <c r="B120" s="19">
        <f t="shared" si="1"/>
        <v>116</v>
      </c>
      <c r="C120" s="20">
        <v>40867293</v>
      </c>
      <c r="D120" s="21">
        <v>41724</v>
      </c>
      <c r="E120" s="22" t="s">
        <v>133</v>
      </c>
      <c r="F120" s="25">
        <v>15</v>
      </c>
      <c r="G120" s="23">
        <v>466.1</v>
      </c>
      <c r="H120" s="24" t="s">
        <v>28</v>
      </c>
      <c r="I120" s="10">
        <v>42017</v>
      </c>
    </row>
    <row r="121" spans="1:9" ht="15" customHeight="1" x14ac:dyDescent="0.25">
      <c r="A121" s="19" t="s">
        <v>18</v>
      </c>
      <c r="B121" s="19">
        <f t="shared" si="1"/>
        <v>117</v>
      </c>
      <c r="C121" s="20">
        <v>40867301</v>
      </c>
      <c r="D121" s="21">
        <v>41724</v>
      </c>
      <c r="E121" s="22" t="s">
        <v>133</v>
      </c>
      <c r="F121" s="25">
        <v>15</v>
      </c>
      <c r="G121" s="23">
        <v>466.1</v>
      </c>
      <c r="H121" s="24" t="s">
        <v>28</v>
      </c>
      <c r="I121" s="10">
        <v>42017</v>
      </c>
    </row>
    <row r="122" spans="1:9" ht="15" customHeight="1" x14ac:dyDescent="0.25">
      <c r="A122" s="19" t="s">
        <v>18</v>
      </c>
      <c r="B122" s="19">
        <f t="shared" si="1"/>
        <v>118</v>
      </c>
      <c r="C122" s="20">
        <v>40863750</v>
      </c>
      <c r="D122" s="21">
        <v>41717</v>
      </c>
      <c r="E122" s="22" t="s">
        <v>133</v>
      </c>
      <c r="F122" s="25">
        <v>15</v>
      </c>
      <c r="G122" s="23">
        <v>466.1</v>
      </c>
      <c r="H122" s="24" t="s">
        <v>167</v>
      </c>
      <c r="I122" s="10">
        <v>42017</v>
      </c>
    </row>
    <row r="123" spans="1:9" ht="15" customHeight="1" x14ac:dyDescent="0.25">
      <c r="A123" s="19" t="s">
        <v>18</v>
      </c>
      <c r="B123" s="19">
        <f t="shared" si="1"/>
        <v>119</v>
      </c>
      <c r="C123" s="20">
        <v>40829791</v>
      </c>
      <c r="D123" s="21">
        <v>41709</v>
      </c>
      <c r="E123" s="22" t="s">
        <v>133</v>
      </c>
      <c r="F123" s="25">
        <v>12</v>
      </c>
      <c r="G123" s="23">
        <v>466.1</v>
      </c>
      <c r="H123" s="24" t="s">
        <v>24</v>
      </c>
      <c r="I123" s="10">
        <v>42032</v>
      </c>
    </row>
    <row r="124" spans="1:9" ht="15" customHeight="1" x14ac:dyDescent="0.25">
      <c r="A124" s="19" t="s">
        <v>18</v>
      </c>
      <c r="B124" s="19">
        <f t="shared" si="1"/>
        <v>120</v>
      </c>
      <c r="C124" s="20">
        <v>40858820</v>
      </c>
      <c r="D124" s="21">
        <v>41711</v>
      </c>
      <c r="E124" s="22" t="s">
        <v>133</v>
      </c>
      <c r="F124" s="25">
        <v>10</v>
      </c>
      <c r="G124" s="23">
        <v>466.1</v>
      </c>
      <c r="H124" s="24" t="s">
        <v>113</v>
      </c>
      <c r="I124" s="10">
        <v>42027</v>
      </c>
    </row>
    <row r="125" spans="1:9" ht="15" customHeight="1" x14ac:dyDescent="0.25">
      <c r="A125" s="19" t="s">
        <v>18</v>
      </c>
      <c r="B125" s="19">
        <f t="shared" si="1"/>
        <v>121</v>
      </c>
      <c r="C125" s="20">
        <v>40867983</v>
      </c>
      <c r="D125" s="21">
        <v>41726</v>
      </c>
      <c r="E125" s="22" t="s">
        <v>133</v>
      </c>
      <c r="F125" s="25">
        <v>15</v>
      </c>
      <c r="G125" s="23">
        <v>466.1</v>
      </c>
      <c r="H125" s="24" t="s">
        <v>19</v>
      </c>
      <c r="I125" s="9"/>
    </row>
    <row r="126" spans="1:9" ht="15" customHeight="1" x14ac:dyDescent="0.25">
      <c r="A126" s="19" t="s">
        <v>18</v>
      </c>
      <c r="B126" s="19">
        <f t="shared" si="1"/>
        <v>122</v>
      </c>
      <c r="C126" s="20">
        <v>40863607</v>
      </c>
      <c r="D126" s="21">
        <v>41701</v>
      </c>
      <c r="E126" s="22" t="s">
        <v>133</v>
      </c>
      <c r="F126" s="25">
        <v>1.75</v>
      </c>
      <c r="G126" s="23">
        <v>466.1</v>
      </c>
      <c r="H126" s="24" t="s">
        <v>31</v>
      </c>
      <c r="I126" s="9"/>
    </row>
    <row r="127" spans="1:9" ht="15" customHeight="1" x14ac:dyDescent="0.25">
      <c r="A127" s="19" t="s">
        <v>18</v>
      </c>
      <c r="B127" s="19">
        <f t="shared" si="1"/>
        <v>123</v>
      </c>
      <c r="C127" s="20">
        <v>40863605</v>
      </c>
      <c r="D127" s="21">
        <v>41701</v>
      </c>
      <c r="E127" s="22" t="s">
        <v>133</v>
      </c>
      <c r="F127" s="25">
        <v>0.75</v>
      </c>
      <c r="G127" s="23">
        <v>620.98</v>
      </c>
      <c r="H127" s="24" t="s">
        <v>31</v>
      </c>
      <c r="I127" s="9"/>
    </row>
    <row r="128" spans="1:9" ht="15" customHeight="1" x14ac:dyDescent="0.25">
      <c r="A128" s="19" t="s">
        <v>18</v>
      </c>
      <c r="B128" s="19">
        <f t="shared" si="1"/>
        <v>124</v>
      </c>
      <c r="C128" s="20">
        <v>40858730</v>
      </c>
      <c r="D128" s="21">
        <v>41709</v>
      </c>
      <c r="E128" s="22" t="s">
        <v>133</v>
      </c>
      <c r="F128" s="25">
        <v>5</v>
      </c>
      <c r="G128" s="23">
        <v>466.1</v>
      </c>
      <c r="H128" s="24" t="s">
        <v>31</v>
      </c>
      <c r="I128" s="9"/>
    </row>
    <row r="129" spans="1:9" ht="15" customHeight="1" x14ac:dyDescent="0.25">
      <c r="A129" s="19" t="s">
        <v>18</v>
      </c>
      <c r="B129" s="19">
        <f t="shared" si="1"/>
        <v>125</v>
      </c>
      <c r="C129" s="20">
        <v>40863601</v>
      </c>
      <c r="D129" s="21">
        <v>41701</v>
      </c>
      <c r="E129" s="22" t="s">
        <v>133</v>
      </c>
      <c r="F129" s="25">
        <v>0.5</v>
      </c>
      <c r="G129" s="23">
        <v>413.99</v>
      </c>
      <c r="H129" s="24" t="s">
        <v>31</v>
      </c>
      <c r="I129" s="9"/>
    </row>
    <row r="130" spans="1:9" ht="15" customHeight="1" x14ac:dyDescent="0.25">
      <c r="A130" s="19" t="s">
        <v>18</v>
      </c>
      <c r="B130" s="19">
        <f t="shared" si="1"/>
        <v>126</v>
      </c>
      <c r="C130" s="20">
        <v>40864849</v>
      </c>
      <c r="D130" s="21">
        <v>41703</v>
      </c>
      <c r="E130" s="22" t="s">
        <v>133</v>
      </c>
      <c r="F130" s="25">
        <v>15</v>
      </c>
      <c r="G130" s="23">
        <v>466.1</v>
      </c>
      <c r="H130" s="24" t="s">
        <v>165</v>
      </c>
      <c r="I130" s="9"/>
    </row>
    <row r="131" spans="1:9" ht="15" customHeight="1" x14ac:dyDescent="0.25">
      <c r="A131" s="19" t="s">
        <v>18</v>
      </c>
      <c r="B131" s="19">
        <f t="shared" si="1"/>
        <v>127</v>
      </c>
      <c r="C131" s="20">
        <v>40867906</v>
      </c>
      <c r="D131" s="21">
        <v>41719</v>
      </c>
      <c r="E131" s="22" t="s">
        <v>133</v>
      </c>
      <c r="F131" s="25">
        <v>10</v>
      </c>
      <c r="G131" s="23">
        <v>466.1</v>
      </c>
      <c r="H131" s="24" t="s">
        <v>32</v>
      </c>
      <c r="I131" s="10">
        <v>42018</v>
      </c>
    </row>
    <row r="132" spans="1:9" ht="15" customHeight="1" x14ac:dyDescent="0.25">
      <c r="A132" s="19" t="s">
        <v>18</v>
      </c>
      <c r="B132" s="19">
        <f t="shared" si="1"/>
        <v>128</v>
      </c>
      <c r="C132" s="20">
        <v>40868319</v>
      </c>
      <c r="D132" s="21">
        <v>41715</v>
      </c>
      <c r="E132" s="22" t="s">
        <v>133</v>
      </c>
      <c r="F132" s="25">
        <v>8</v>
      </c>
      <c r="G132" s="23">
        <v>466.1</v>
      </c>
      <c r="H132" s="24" t="s">
        <v>32</v>
      </c>
      <c r="I132" s="9"/>
    </row>
    <row r="133" spans="1:9" ht="15" customHeight="1" x14ac:dyDescent="0.25">
      <c r="A133" s="19" t="s">
        <v>18</v>
      </c>
      <c r="B133" s="19">
        <f t="shared" si="1"/>
        <v>129</v>
      </c>
      <c r="C133" s="20">
        <v>40856679</v>
      </c>
      <c r="D133" s="21">
        <v>41718</v>
      </c>
      <c r="E133" s="22" t="s">
        <v>227</v>
      </c>
      <c r="F133" s="25">
        <v>5</v>
      </c>
      <c r="G133" s="23">
        <v>466.1</v>
      </c>
      <c r="H133" s="24" t="s">
        <v>33</v>
      </c>
      <c r="I133" s="9"/>
    </row>
    <row r="134" spans="1:9" ht="15" customHeight="1" x14ac:dyDescent="0.25">
      <c r="A134" s="19" t="s">
        <v>18</v>
      </c>
      <c r="B134" s="19">
        <f t="shared" ref="B134:B197" si="2">B133+1</f>
        <v>130</v>
      </c>
      <c r="C134" s="20">
        <v>40856842</v>
      </c>
      <c r="D134" s="21">
        <v>41710</v>
      </c>
      <c r="E134" s="22" t="s">
        <v>227</v>
      </c>
      <c r="F134" s="25">
        <v>15</v>
      </c>
      <c r="G134" s="23">
        <v>466.1</v>
      </c>
      <c r="H134" s="24" t="s">
        <v>33</v>
      </c>
      <c r="I134" s="9"/>
    </row>
    <row r="135" spans="1:9" ht="15" customHeight="1" x14ac:dyDescent="0.25">
      <c r="A135" s="19" t="s">
        <v>18</v>
      </c>
      <c r="B135" s="19">
        <f t="shared" si="2"/>
        <v>131</v>
      </c>
      <c r="C135" s="20">
        <v>40864481</v>
      </c>
      <c r="D135" s="21">
        <v>41726</v>
      </c>
      <c r="E135" s="22" t="s">
        <v>133</v>
      </c>
      <c r="F135" s="25">
        <v>10</v>
      </c>
      <c r="G135" s="23">
        <v>466.1</v>
      </c>
      <c r="H135" s="24" t="s">
        <v>33</v>
      </c>
      <c r="I135" s="10">
        <v>42013</v>
      </c>
    </row>
    <row r="136" spans="1:9" ht="15" customHeight="1" x14ac:dyDescent="0.25">
      <c r="A136" s="19" t="s">
        <v>18</v>
      </c>
      <c r="B136" s="19">
        <f t="shared" si="2"/>
        <v>132</v>
      </c>
      <c r="C136" s="20">
        <v>40865506</v>
      </c>
      <c r="D136" s="21">
        <v>41715</v>
      </c>
      <c r="E136" s="22" t="s">
        <v>227</v>
      </c>
      <c r="F136" s="25">
        <v>5</v>
      </c>
      <c r="G136" s="23">
        <v>466.1</v>
      </c>
      <c r="H136" s="24" t="s">
        <v>33</v>
      </c>
      <c r="I136" s="9"/>
    </row>
    <row r="137" spans="1:9" ht="15" customHeight="1" x14ac:dyDescent="0.25">
      <c r="A137" s="19" t="s">
        <v>18</v>
      </c>
      <c r="B137" s="19">
        <f t="shared" si="2"/>
        <v>133</v>
      </c>
      <c r="C137" s="20">
        <v>40874599</v>
      </c>
      <c r="D137" s="21">
        <v>41725</v>
      </c>
      <c r="E137" s="22" t="s">
        <v>133</v>
      </c>
      <c r="F137" s="25">
        <v>5</v>
      </c>
      <c r="G137" s="23">
        <v>466.1</v>
      </c>
      <c r="H137" s="24" t="s">
        <v>33</v>
      </c>
      <c r="I137" s="10">
        <v>42013</v>
      </c>
    </row>
    <row r="138" spans="1:9" ht="15" customHeight="1" x14ac:dyDescent="0.25">
      <c r="A138" s="19" t="s">
        <v>18</v>
      </c>
      <c r="B138" s="19">
        <f t="shared" si="2"/>
        <v>134</v>
      </c>
      <c r="C138" s="20">
        <v>40869461</v>
      </c>
      <c r="D138" s="21">
        <v>41726</v>
      </c>
      <c r="E138" s="22" t="s">
        <v>227</v>
      </c>
      <c r="F138" s="25">
        <v>5</v>
      </c>
      <c r="G138" s="23">
        <v>466.1</v>
      </c>
      <c r="H138" s="24" t="s">
        <v>33</v>
      </c>
      <c r="I138" s="9"/>
    </row>
    <row r="139" spans="1:9" ht="15" customHeight="1" x14ac:dyDescent="0.25">
      <c r="A139" s="19" t="s">
        <v>18</v>
      </c>
      <c r="B139" s="19">
        <f t="shared" si="2"/>
        <v>135</v>
      </c>
      <c r="C139" s="20">
        <v>40874155</v>
      </c>
      <c r="D139" s="21">
        <v>41724</v>
      </c>
      <c r="E139" s="22" t="s">
        <v>133</v>
      </c>
      <c r="F139" s="25">
        <v>15</v>
      </c>
      <c r="G139" s="23">
        <v>466.1</v>
      </c>
      <c r="H139" s="24" t="s">
        <v>33</v>
      </c>
      <c r="I139" s="10">
        <v>42014</v>
      </c>
    </row>
    <row r="140" spans="1:9" ht="15" customHeight="1" x14ac:dyDescent="0.25">
      <c r="A140" s="19" t="s">
        <v>18</v>
      </c>
      <c r="B140" s="19">
        <f t="shared" si="2"/>
        <v>136</v>
      </c>
      <c r="C140" s="20">
        <v>40847747</v>
      </c>
      <c r="D140" s="21">
        <v>41704</v>
      </c>
      <c r="E140" s="22" t="s">
        <v>133</v>
      </c>
      <c r="F140" s="25">
        <v>10</v>
      </c>
      <c r="G140" s="23">
        <v>466.1</v>
      </c>
      <c r="H140" s="24" t="s">
        <v>34</v>
      </c>
      <c r="I140" s="9"/>
    </row>
    <row r="141" spans="1:9" ht="15" customHeight="1" x14ac:dyDescent="0.25">
      <c r="A141" s="19" t="s">
        <v>18</v>
      </c>
      <c r="B141" s="19">
        <f t="shared" si="2"/>
        <v>137</v>
      </c>
      <c r="C141" s="20">
        <v>40858726</v>
      </c>
      <c r="D141" s="21">
        <v>41704</v>
      </c>
      <c r="E141" s="22" t="s">
        <v>133</v>
      </c>
      <c r="F141" s="25">
        <v>15</v>
      </c>
      <c r="G141" s="23">
        <v>466.1</v>
      </c>
      <c r="H141" s="24" t="s">
        <v>34</v>
      </c>
      <c r="I141" s="9"/>
    </row>
    <row r="142" spans="1:9" ht="15" customHeight="1" x14ac:dyDescent="0.25">
      <c r="A142" s="19" t="s">
        <v>18</v>
      </c>
      <c r="B142" s="19">
        <f t="shared" si="2"/>
        <v>138</v>
      </c>
      <c r="C142" s="20">
        <v>40860773</v>
      </c>
      <c r="D142" s="21">
        <v>41711</v>
      </c>
      <c r="E142" s="22" t="s">
        <v>133</v>
      </c>
      <c r="F142" s="25">
        <v>15</v>
      </c>
      <c r="G142" s="23">
        <v>466.1</v>
      </c>
      <c r="H142" s="24" t="s">
        <v>34</v>
      </c>
      <c r="I142" s="10">
        <v>42013</v>
      </c>
    </row>
    <row r="143" spans="1:9" ht="15" customHeight="1" x14ac:dyDescent="0.25">
      <c r="A143" s="19" t="s">
        <v>18</v>
      </c>
      <c r="B143" s="19">
        <f t="shared" si="2"/>
        <v>139</v>
      </c>
      <c r="C143" s="20">
        <v>40858724</v>
      </c>
      <c r="D143" s="21">
        <v>41701</v>
      </c>
      <c r="E143" s="22" t="s">
        <v>133</v>
      </c>
      <c r="F143" s="25">
        <v>15</v>
      </c>
      <c r="G143" s="23">
        <v>466.1</v>
      </c>
      <c r="H143" s="24" t="s">
        <v>34</v>
      </c>
      <c r="I143" s="10">
        <v>42014</v>
      </c>
    </row>
    <row r="144" spans="1:9" ht="15" customHeight="1" x14ac:dyDescent="0.25">
      <c r="A144" s="19" t="s">
        <v>18</v>
      </c>
      <c r="B144" s="19">
        <f t="shared" si="2"/>
        <v>140</v>
      </c>
      <c r="C144" s="20">
        <v>40858542</v>
      </c>
      <c r="D144" s="21">
        <v>41701</v>
      </c>
      <c r="E144" s="22" t="s">
        <v>133</v>
      </c>
      <c r="F144" s="25">
        <v>15</v>
      </c>
      <c r="G144" s="23">
        <v>466.1</v>
      </c>
      <c r="H144" s="24" t="s">
        <v>34</v>
      </c>
      <c r="I144" s="9"/>
    </row>
    <row r="145" spans="1:9" ht="15" customHeight="1" x14ac:dyDescent="0.25">
      <c r="A145" s="19" t="s">
        <v>18</v>
      </c>
      <c r="B145" s="19">
        <f t="shared" si="2"/>
        <v>141</v>
      </c>
      <c r="C145" s="20">
        <v>40858464</v>
      </c>
      <c r="D145" s="21">
        <v>41702</v>
      </c>
      <c r="E145" s="22" t="s">
        <v>133</v>
      </c>
      <c r="F145" s="25">
        <v>15</v>
      </c>
      <c r="G145" s="23">
        <v>466.1</v>
      </c>
      <c r="H145" s="24" t="s">
        <v>34</v>
      </c>
      <c r="I145" s="9"/>
    </row>
    <row r="146" spans="1:9" ht="15" customHeight="1" x14ac:dyDescent="0.25">
      <c r="A146" s="19" t="s">
        <v>18</v>
      </c>
      <c r="B146" s="19">
        <f t="shared" si="2"/>
        <v>142</v>
      </c>
      <c r="C146" s="20">
        <v>40873146</v>
      </c>
      <c r="D146" s="21">
        <v>41726</v>
      </c>
      <c r="E146" s="22" t="s">
        <v>133</v>
      </c>
      <c r="F146" s="25">
        <v>15</v>
      </c>
      <c r="G146" s="23">
        <v>466.1</v>
      </c>
      <c r="H146" s="24" t="s">
        <v>34</v>
      </c>
      <c r="I146" s="10">
        <v>42013</v>
      </c>
    </row>
    <row r="147" spans="1:9" ht="15" customHeight="1" x14ac:dyDescent="0.25">
      <c r="A147" s="19" t="s">
        <v>18</v>
      </c>
      <c r="B147" s="19">
        <f t="shared" si="2"/>
        <v>143</v>
      </c>
      <c r="C147" s="20">
        <v>40849634</v>
      </c>
      <c r="D147" s="21">
        <v>41701</v>
      </c>
      <c r="E147" s="22" t="s">
        <v>132</v>
      </c>
      <c r="F147" s="25">
        <v>12</v>
      </c>
      <c r="G147" s="23">
        <v>466.1</v>
      </c>
      <c r="H147" s="24" t="s">
        <v>34</v>
      </c>
      <c r="I147" s="10">
        <v>42013</v>
      </c>
    </row>
    <row r="148" spans="1:9" ht="15" customHeight="1" x14ac:dyDescent="0.25">
      <c r="A148" s="19" t="s">
        <v>18</v>
      </c>
      <c r="B148" s="19">
        <f t="shared" si="2"/>
        <v>144</v>
      </c>
      <c r="C148" s="20">
        <v>40866387</v>
      </c>
      <c r="D148" s="21">
        <v>41723</v>
      </c>
      <c r="E148" s="22" t="s">
        <v>133</v>
      </c>
      <c r="F148" s="25">
        <v>10</v>
      </c>
      <c r="G148" s="23">
        <v>466.1</v>
      </c>
      <c r="H148" s="24" t="s">
        <v>38</v>
      </c>
      <c r="I148" s="10">
        <v>42013</v>
      </c>
    </row>
    <row r="149" spans="1:9" ht="15" customHeight="1" x14ac:dyDescent="0.25">
      <c r="A149" s="19" t="s">
        <v>18</v>
      </c>
      <c r="B149" s="19">
        <f t="shared" si="2"/>
        <v>145</v>
      </c>
      <c r="C149" s="20">
        <v>40859261</v>
      </c>
      <c r="D149" s="21">
        <v>41722</v>
      </c>
      <c r="E149" s="22" t="s">
        <v>227</v>
      </c>
      <c r="F149" s="25">
        <v>8</v>
      </c>
      <c r="G149" s="23">
        <v>466.1</v>
      </c>
      <c r="H149" s="24" t="s">
        <v>135</v>
      </c>
      <c r="I149" s="9"/>
    </row>
    <row r="150" spans="1:9" ht="15" customHeight="1" x14ac:dyDescent="0.25">
      <c r="A150" s="19" t="s">
        <v>18</v>
      </c>
      <c r="B150" s="19">
        <f t="shared" si="2"/>
        <v>146</v>
      </c>
      <c r="C150" s="20">
        <v>40868433</v>
      </c>
      <c r="D150" s="21">
        <v>41725</v>
      </c>
      <c r="E150" s="22" t="s">
        <v>133</v>
      </c>
      <c r="F150" s="25">
        <v>15</v>
      </c>
      <c r="G150" s="23">
        <v>466.1</v>
      </c>
      <c r="H150" s="24" t="s">
        <v>39</v>
      </c>
      <c r="I150" s="10">
        <v>42020</v>
      </c>
    </row>
    <row r="151" spans="1:9" ht="15" customHeight="1" x14ac:dyDescent="0.25">
      <c r="A151" s="19" t="s">
        <v>18</v>
      </c>
      <c r="B151" s="19">
        <f t="shared" si="2"/>
        <v>147</v>
      </c>
      <c r="C151" s="20">
        <v>40860302</v>
      </c>
      <c r="D151" s="21">
        <v>41703</v>
      </c>
      <c r="E151" s="22" t="s">
        <v>133</v>
      </c>
      <c r="F151" s="25">
        <v>10</v>
      </c>
      <c r="G151" s="23">
        <v>466.1</v>
      </c>
      <c r="H151" s="24" t="s">
        <v>39</v>
      </c>
      <c r="I151" s="9"/>
    </row>
    <row r="152" spans="1:9" ht="15" customHeight="1" x14ac:dyDescent="0.25">
      <c r="A152" s="19" t="s">
        <v>18</v>
      </c>
      <c r="B152" s="19">
        <f t="shared" si="2"/>
        <v>148</v>
      </c>
      <c r="C152" s="20">
        <v>40863686</v>
      </c>
      <c r="D152" s="21">
        <v>41709</v>
      </c>
      <c r="E152" s="22" t="s">
        <v>133</v>
      </c>
      <c r="F152" s="25">
        <v>5</v>
      </c>
      <c r="G152" s="23">
        <v>466.1</v>
      </c>
      <c r="H152" s="24" t="s">
        <v>39</v>
      </c>
      <c r="I152" s="9"/>
    </row>
    <row r="153" spans="1:9" ht="15" customHeight="1" x14ac:dyDescent="0.25">
      <c r="A153" s="19" t="s">
        <v>18</v>
      </c>
      <c r="B153" s="19">
        <f t="shared" si="2"/>
        <v>149</v>
      </c>
      <c r="C153" s="20">
        <v>40862333</v>
      </c>
      <c r="D153" s="21">
        <v>41710</v>
      </c>
      <c r="E153" s="22" t="s">
        <v>132</v>
      </c>
      <c r="F153" s="25">
        <v>15</v>
      </c>
      <c r="G153" s="23">
        <v>466.1</v>
      </c>
      <c r="H153" s="24" t="s">
        <v>39</v>
      </c>
      <c r="I153" s="9"/>
    </row>
    <row r="154" spans="1:9" ht="15" customHeight="1" x14ac:dyDescent="0.25">
      <c r="A154" s="19" t="s">
        <v>18</v>
      </c>
      <c r="B154" s="19">
        <f t="shared" si="2"/>
        <v>150</v>
      </c>
      <c r="C154" s="20">
        <v>40867705</v>
      </c>
      <c r="D154" s="21">
        <v>41711</v>
      </c>
      <c r="E154" s="22" t="s">
        <v>133</v>
      </c>
      <c r="F154" s="25">
        <v>15</v>
      </c>
      <c r="G154" s="23">
        <v>466.1</v>
      </c>
      <c r="H154" s="24" t="s">
        <v>39</v>
      </c>
      <c r="I154" s="9"/>
    </row>
    <row r="155" spans="1:9" ht="15" customHeight="1" x14ac:dyDescent="0.25">
      <c r="A155" s="19" t="s">
        <v>18</v>
      </c>
      <c r="B155" s="19">
        <f t="shared" si="2"/>
        <v>151</v>
      </c>
      <c r="C155" s="20">
        <v>40821515</v>
      </c>
      <c r="D155" s="21">
        <v>41718</v>
      </c>
      <c r="E155" s="22" t="s">
        <v>133</v>
      </c>
      <c r="F155" s="25">
        <v>10</v>
      </c>
      <c r="G155" s="23">
        <v>466.1</v>
      </c>
      <c r="H155" s="24" t="s">
        <v>39</v>
      </c>
      <c r="I155" s="9"/>
    </row>
    <row r="156" spans="1:9" ht="15" customHeight="1" x14ac:dyDescent="0.25">
      <c r="A156" s="19" t="s">
        <v>18</v>
      </c>
      <c r="B156" s="19">
        <f t="shared" si="2"/>
        <v>152</v>
      </c>
      <c r="C156" s="20">
        <v>40860401</v>
      </c>
      <c r="D156" s="21">
        <v>41719</v>
      </c>
      <c r="E156" s="22" t="s">
        <v>132</v>
      </c>
      <c r="F156" s="25">
        <v>10</v>
      </c>
      <c r="G156" s="23">
        <v>466.1</v>
      </c>
      <c r="H156" s="24" t="s">
        <v>39</v>
      </c>
      <c r="I156" s="9"/>
    </row>
    <row r="157" spans="1:9" ht="15" customHeight="1" x14ac:dyDescent="0.25">
      <c r="A157" s="19" t="s">
        <v>18</v>
      </c>
      <c r="B157" s="19">
        <f t="shared" si="2"/>
        <v>153</v>
      </c>
      <c r="C157" s="20">
        <v>40869815</v>
      </c>
      <c r="D157" s="21">
        <v>41724</v>
      </c>
      <c r="E157" s="22" t="s">
        <v>133</v>
      </c>
      <c r="F157" s="25">
        <v>15</v>
      </c>
      <c r="G157" s="23">
        <v>466.1</v>
      </c>
      <c r="H157" s="24" t="s">
        <v>39</v>
      </c>
      <c r="I157" s="9"/>
    </row>
    <row r="158" spans="1:9" ht="15" customHeight="1" x14ac:dyDescent="0.25">
      <c r="A158" s="19" t="s">
        <v>18</v>
      </c>
      <c r="B158" s="19">
        <f t="shared" si="2"/>
        <v>154</v>
      </c>
      <c r="C158" s="20">
        <v>40869806</v>
      </c>
      <c r="D158" s="21">
        <v>41724</v>
      </c>
      <c r="E158" s="22" t="s">
        <v>133</v>
      </c>
      <c r="F158" s="25">
        <v>15</v>
      </c>
      <c r="G158" s="23">
        <v>466.1</v>
      </c>
      <c r="H158" s="24" t="s">
        <v>39</v>
      </c>
      <c r="I158" s="9"/>
    </row>
    <row r="159" spans="1:9" ht="15" customHeight="1" x14ac:dyDescent="0.25">
      <c r="A159" s="19" t="s">
        <v>18</v>
      </c>
      <c r="B159" s="19">
        <f t="shared" si="2"/>
        <v>155</v>
      </c>
      <c r="C159" s="20">
        <v>40864816</v>
      </c>
      <c r="D159" s="21">
        <v>41719</v>
      </c>
      <c r="E159" s="22" t="s">
        <v>132</v>
      </c>
      <c r="F159" s="25">
        <v>10</v>
      </c>
      <c r="G159" s="23">
        <v>466.1</v>
      </c>
      <c r="H159" s="24" t="s">
        <v>39</v>
      </c>
      <c r="I159" s="9"/>
    </row>
    <row r="160" spans="1:9" ht="15" customHeight="1" x14ac:dyDescent="0.25">
      <c r="A160" s="19" t="s">
        <v>18</v>
      </c>
      <c r="B160" s="19">
        <f t="shared" si="2"/>
        <v>156</v>
      </c>
      <c r="C160" s="20">
        <v>40862783</v>
      </c>
      <c r="D160" s="21">
        <v>41725</v>
      </c>
      <c r="E160" s="22" t="s">
        <v>133</v>
      </c>
      <c r="F160" s="25">
        <v>15</v>
      </c>
      <c r="G160" s="23">
        <v>466.1</v>
      </c>
      <c r="H160" s="24" t="s">
        <v>39</v>
      </c>
      <c r="I160" s="9"/>
    </row>
    <row r="161" spans="1:9" ht="15" customHeight="1" x14ac:dyDescent="0.25">
      <c r="A161" s="19" t="s">
        <v>18</v>
      </c>
      <c r="B161" s="19">
        <f t="shared" si="2"/>
        <v>157</v>
      </c>
      <c r="C161" s="20">
        <v>40856322</v>
      </c>
      <c r="D161" s="21">
        <v>41710</v>
      </c>
      <c r="E161" s="22" t="s">
        <v>133</v>
      </c>
      <c r="F161" s="25">
        <v>15</v>
      </c>
      <c r="G161" s="23">
        <v>466.1</v>
      </c>
      <c r="H161" s="24" t="s">
        <v>39</v>
      </c>
      <c r="I161" s="9"/>
    </row>
    <row r="162" spans="1:9" ht="15" customHeight="1" x14ac:dyDescent="0.25">
      <c r="A162" s="19" t="s">
        <v>18</v>
      </c>
      <c r="B162" s="19">
        <f t="shared" si="2"/>
        <v>158</v>
      </c>
      <c r="C162" s="20">
        <v>40854911</v>
      </c>
      <c r="D162" s="21">
        <v>41701</v>
      </c>
      <c r="E162" s="22" t="s">
        <v>133</v>
      </c>
      <c r="F162" s="25">
        <v>10</v>
      </c>
      <c r="G162" s="23">
        <v>466.1</v>
      </c>
      <c r="H162" s="24" t="s">
        <v>39</v>
      </c>
      <c r="I162" s="9"/>
    </row>
    <row r="163" spans="1:9" ht="15" customHeight="1" x14ac:dyDescent="0.25">
      <c r="A163" s="19" t="s">
        <v>18</v>
      </c>
      <c r="B163" s="19">
        <f t="shared" si="2"/>
        <v>159</v>
      </c>
      <c r="C163" s="20">
        <v>40862315</v>
      </c>
      <c r="D163" s="21">
        <v>41717</v>
      </c>
      <c r="E163" s="22" t="s">
        <v>133</v>
      </c>
      <c r="F163" s="25">
        <v>10</v>
      </c>
      <c r="G163" s="23">
        <v>466.1</v>
      </c>
      <c r="H163" s="24" t="s">
        <v>39</v>
      </c>
      <c r="I163" s="9"/>
    </row>
    <row r="164" spans="1:9" ht="15" customHeight="1" x14ac:dyDescent="0.25">
      <c r="A164" s="19" t="s">
        <v>18</v>
      </c>
      <c r="B164" s="19">
        <f t="shared" si="2"/>
        <v>160</v>
      </c>
      <c r="C164" s="20">
        <v>40864973</v>
      </c>
      <c r="D164" s="21">
        <v>41716</v>
      </c>
      <c r="E164" s="22" t="s">
        <v>133</v>
      </c>
      <c r="F164" s="25">
        <v>15</v>
      </c>
      <c r="G164" s="23">
        <v>466.1</v>
      </c>
      <c r="H164" s="24" t="s">
        <v>41</v>
      </c>
      <c r="I164" s="9"/>
    </row>
    <row r="165" spans="1:9" ht="15" customHeight="1" x14ac:dyDescent="0.25">
      <c r="A165" s="19" t="s">
        <v>18</v>
      </c>
      <c r="B165" s="19">
        <f t="shared" si="2"/>
        <v>161</v>
      </c>
      <c r="C165" s="20">
        <v>40862408</v>
      </c>
      <c r="D165" s="21">
        <v>41722</v>
      </c>
      <c r="E165" s="22" t="s">
        <v>226</v>
      </c>
      <c r="F165" s="25">
        <v>1200</v>
      </c>
      <c r="G165" s="23">
        <v>136992</v>
      </c>
      <c r="H165" s="24" t="s">
        <v>41</v>
      </c>
      <c r="I165" s="9"/>
    </row>
    <row r="166" spans="1:9" ht="15" customHeight="1" x14ac:dyDescent="0.25">
      <c r="A166" s="19" t="s">
        <v>18</v>
      </c>
      <c r="B166" s="19">
        <f t="shared" si="2"/>
        <v>162</v>
      </c>
      <c r="C166" s="20">
        <v>40855974</v>
      </c>
      <c r="D166" s="21">
        <v>41724</v>
      </c>
      <c r="E166" s="22" t="s">
        <v>227</v>
      </c>
      <c r="F166" s="25">
        <v>15</v>
      </c>
      <c r="G166" s="23">
        <v>466.1</v>
      </c>
      <c r="H166" s="24" t="s">
        <v>41</v>
      </c>
      <c r="I166" s="9"/>
    </row>
    <row r="167" spans="1:9" ht="15" customHeight="1" x14ac:dyDescent="0.25">
      <c r="A167" s="19" t="s">
        <v>18</v>
      </c>
      <c r="B167" s="19">
        <f t="shared" si="2"/>
        <v>163</v>
      </c>
      <c r="C167" s="20">
        <v>40868860</v>
      </c>
      <c r="D167" s="21">
        <v>41725</v>
      </c>
      <c r="E167" s="22" t="s">
        <v>133</v>
      </c>
      <c r="F167" s="25">
        <v>15</v>
      </c>
      <c r="G167" s="23">
        <v>466.1</v>
      </c>
      <c r="H167" s="24" t="s">
        <v>41</v>
      </c>
      <c r="I167" s="9"/>
    </row>
    <row r="168" spans="1:9" ht="15" customHeight="1" x14ac:dyDescent="0.25">
      <c r="A168" s="19" t="s">
        <v>18</v>
      </c>
      <c r="B168" s="19">
        <f t="shared" si="2"/>
        <v>164</v>
      </c>
      <c r="C168" s="20">
        <v>40863780</v>
      </c>
      <c r="D168" s="21">
        <v>41717</v>
      </c>
      <c r="E168" s="22" t="s">
        <v>227</v>
      </c>
      <c r="F168" s="25">
        <v>15</v>
      </c>
      <c r="G168" s="23">
        <v>466.1</v>
      </c>
      <c r="H168" s="24" t="s">
        <v>41</v>
      </c>
      <c r="I168" s="9"/>
    </row>
    <row r="169" spans="1:9" ht="15" customHeight="1" x14ac:dyDescent="0.25">
      <c r="A169" s="19" t="s">
        <v>18</v>
      </c>
      <c r="B169" s="19">
        <f t="shared" si="2"/>
        <v>165</v>
      </c>
      <c r="C169" s="20">
        <v>40867974</v>
      </c>
      <c r="D169" s="21">
        <v>41722</v>
      </c>
      <c r="E169" s="22" t="s">
        <v>133</v>
      </c>
      <c r="F169" s="25">
        <v>12</v>
      </c>
      <c r="G169" s="23">
        <v>466.1</v>
      </c>
      <c r="H169" s="24" t="s">
        <v>41</v>
      </c>
      <c r="I169" s="9"/>
    </row>
    <row r="170" spans="1:9" ht="15" customHeight="1" x14ac:dyDescent="0.25">
      <c r="A170" s="19" t="s">
        <v>18</v>
      </c>
      <c r="B170" s="19">
        <f t="shared" si="2"/>
        <v>166</v>
      </c>
      <c r="C170" s="20">
        <v>40823846</v>
      </c>
      <c r="D170" s="21">
        <v>41711</v>
      </c>
      <c r="E170" s="22" t="s">
        <v>133</v>
      </c>
      <c r="F170" s="25">
        <v>15</v>
      </c>
      <c r="G170" s="23">
        <v>466.1</v>
      </c>
      <c r="H170" s="24" t="s">
        <v>41</v>
      </c>
      <c r="I170" s="9"/>
    </row>
    <row r="171" spans="1:9" ht="15" customHeight="1" x14ac:dyDescent="0.25">
      <c r="A171" s="19" t="s">
        <v>18</v>
      </c>
      <c r="B171" s="19">
        <f t="shared" si="2"/>
        <v>167</v>
      </c>
      <c r="C171" s="20">
        <v>40864618</v>
      </c>
      <c r="D171" s="21">
        <v>41724</v>
      </c>
      <c r="E171" s="22" t="s">
        <v>133</v>
      </c>
      <c r="F171" s="25">
        <v>15</v>
      </c>
      <c r="G171" s="23">
        <v>466.1</v>
      </c>
      <c r="H171" s="24" t="s">
        <v>41</v>
      </c>
      <c r="I171" s="10">
        <v>42005</v>
      </c>
    </row>
    <row r="172" spans="1:9" ht="15" customHeight="1" x14ac:dyDescent="0.25">
      <c r="A172" s="19" t="s">
        <v>18</v>
      </c>
      <c r="B172" s="19">
        <f t="shared" si="2"/>
        <v>168</v>
      </c>
      <c r="C172" s="20">
        <v>40827345</v>
      </c>
      <c r="D172" s="21">
        <v>41724</v>
      </c>
      <c r="E172" s="22" t="s">
        <v>227</v>
      </c>
      <c r="F172" s="25">
        <v>15</v>
      </c>
      <c r="G172" s="23">
        <v>466.1</v>
      </c>
      <c r="H172" s="24" t="s">
        <v>41</v>
      </c>
      <c r="I172" s="10">
        <v>42026</v>
      </c>
    </row>
    <row r="173" spans="1:9" ht="15" customHeight="1" x14ac:dyDescent="0.25">
      <c r="A173" s="19" t="s">
        <v>18</v>
      </c>
      <c r="B173" s="19">
        <f t="shared" si="2"/>
        <v>169</v>
      </c>
      <c r="C173" s="20">
        <v>40863769</v>
      </c>
      <c r="D173" s="21">
        <v>41716</v>
      </c>
      <c r="E173" s="22" t="s">
        <v>227</v>
      </c>
      <c r="F173" s="25">
        <v>15</v>
      </c>
      <c r="G173" s="23">
        <v>466.1</v>
      </c>
      <c r="H173" s="24" t="s">
        <v>41</v>
      </c>
      <c r="I173" s="9"/>
    </row>
    <row r="174" spans="1:9" ht="15" customHeight="1" x14ac:dyDescent="0.25">
      <c r="A174" s="19" t="s">
        <v>18</v>
      </c>
      <c r="B174" s="19">
        <f t="shared" si="2"/>
        <v>170</v>
      </c>
      <c r="C174" s="20">
        <v>40814068</v>
      </c>
      <c r="D174" s="21">
        <v>41709</v>
      </c>
      <c r="E174" s="22" t="s">
        <v>133</v>
      </c>
      <c r="F174" s="25">
        <v>12</v>
      </c>
      <c r="G174" s="23">
        <v>466.1</v>
      </c>
      <c r="H174" s="24" t="s">
        <v>41</v>
      </c>
      <c r="I174" s="9"/>
    </row>
    <row r="175" spans="1:9" ht="15" customHeight="1" x14ac:dyDescent="0.25">
      <c r="A175" s="19" t="s">
        <v>18</v>
      </c>
      <c r="B175" s="19">
        <f t="shared" si="2"/>
        <v>171</v>
      </c>
      <c r="C175" s="20">
        <v>40858585</v>
      </c>
      <c r="D175" s="21">
        <v>41719</v>
      </c>
      <c r="E175" s="22" t="s">
        <v>133</v>
      </c>
      <c r="F175" s="25">
        <v>30</v>
      </c>
      <c r="G175" s="23">
        <v>24839.1</v>
      </c>
      <c r="H175" s="24" t="s">
        <v>114</v>
      </c>
      <c r="I175" s="9"/>
    </row>
    <row r="176" spans="1:9" ht="15" customHeight="1" x14ac:dyDescent="0.25">
      <c r="A176" s="19" t="s">
        <v>18</v>
      </c>
      <c r="B176" s="19">
        <f t="shared" si="2"/>
        <v>172</v>
      </c>
      <c r="C176" s="20">
        <v>40865563</v>
      </c>
      <c r="D176" s="21">
        <v>41709</v>
      </c>
      <c r="E176" s="22" t="s">
        <v>133</v>
      </c>
      <c r="F176" s="25">
        <v>15</v>
      </c>
      <c r="G176" s="23">
        <v>466.1</v>
      </c>
      <c r="H176" s="24" t="s">
        <v>35</v>
      </c>
      <c r="I176" s="10">
        <v>42019</v>
      </c>
    </row>
    <row r="177" spans="1:9" ht="15" customHeight="1" x14ac:dyDescent="0.25">
      <c r="A177" s="19" t="s">
        <v>18</v>
      </c>
      <c r="B177" s="19">
        <f t="shared" si="2"/>
        <v>173</v>
      </c>
      <c r="C177" s="20">
        <v>40862034</v>
      </c>
      <c r="D177" s="21">
        <v>41702</v>
      </c>
      <c r="E177" s="22" t="s">
        <v>227</v>
      </c>
      <c r="F177" s="25">
        <v>15</v>
      </c>
      <c r="G177" s="23">
        <v>466.1</v>
      </c>
      <c r="H177" s="24" t="s">
        <v>35</v>
      </c>
      <c r="I177" s="9"/>
    </row>
    <row r="178" spans="1:9" ht="15" customHeight="1" x14ac:dyDescent="0.25">
      <c r="A178" s="19" t="s">
        <v>18</v>
      </c>
      <c r="B178" s="19">
        <f t="shared" si="2"/>
        <v>174</v>
      </c>
      <c r="C178" s="20">
        <v>40867602</v>
      </c>
      <c r="D178" s="21">
        <v>41722</v>
      </c>
      <c r="E178" s="22" t="s">
        <v>133</v>
      </c>
      <c r="F178" s="25">
        <v>15</v>
      </c>
      <c r="G178" s="23">
        <v>466.1</v>
      </c>
      <c r="H178" s="24" t="s">
        <v>35</v>
      </c>
      <c r="I178" s="9"/>
    </row>
    <row r="179" spans="1:9" ht="15" customHeight="1" x14ac:dyDescent="0.25">
      <c r="A179" s="19" t="s">
        <v>18</v>
      </c>
      <c r="B179" s="19">
        <f t="shared" si="2"/>
        <v>175</v>
      </c>
      <c r="C179" s="20">
        <v>40860636</v>
      </c>
      <c r="D179" s="21">
        <v>41702</v>
      </c>
      <c r="E179" s="22" t="s">
        <v>133</v>
      </c>
      <c r="F179" s="25">
        <v>15</v>
      </c>
      <c r="G179" s="23">
        <v>466.1</v>
      </c>
      <c r="H179" s="24" t="s">
        <v>35</v>
      </c>
      <c r="I179" s="9"/>
    </row>
    <row r="180" spans="1:9" ht="15" customHeight="1" x14ac:dyDescent="0.25">
      <c r="A180" s="19" t="s">
        <v>18</v>
      </c>
      <c r="B180" s="19">
        <f t="shared" si="2"/>
        <v>176</v>
      </c>
      <c r="C180" s="20">
        <v>40858966</v>
      </c>
      <c r="D180" s="21">
        <v>41702</v>
      </c>
      <c r="E180" s="22" t="s">
        <v>227</v>
      </c>
      <c r="F180" s="25">
        <v>15</v>
      </c>
      <c r="G180" s="23">
        <v>466.1</v>
      </c>
      <c r="H180" s="24" t="s">
        <v>35</v>
      </c>
      <c r="I180" s="9"/>
    </row>
    <row r="181" spans="1:9" ht="15" customHeight="1" x14ac:dyDescent="0.25">
      <c r="A181" s="19" t="s">
        <v>18</v>
      </c>
      <c r="B181" s="19">
        <f t="shared" si="2"/>
        <v>177</v>
      </c>
      <c r="C181" s="20">
        <v>40862722</v>
      </c>
      <c r="D181" s="21">
        <v>41704</v>
      </c>
      <c r="E181" s="22" t="s">
        <v>133</v>
      </c>
      <c r="F181" s="25">
        <v>15</v>
      </c>
      <c r="G181" s="23">
        <v>466.1</v>
      </c>
      <c r="H181" s="24" t="s">
        <v>35</v>
      </c>
      <c r="I181" s="9"/>
    </row>
    <row r="182" spans="1:9" ht="15" customHeight="1" x14ac:dyDescent="0.25">
      <c r="A182" s="19" t="s">
        <v>18</v>
      </c>
      <c r="B182" s="19">
        <f t="shared" si="2"/>
        <v>178</v>
      </c>
      <c r="C182" s="20">
        <v>40862732</v>
      </c>
      <c r="D182" s="21">
        <v>41704</v>
      </c>
      <c r="E182" s="22" t="s">
        <v>133</v>
      </c>
      <c r="F182" s="25">
        <v>15</v>
      </c>
      <c r="G182" s="23">
        <v>466.1</v>
      </c>
      <c r="H182" s="24" t="s">
        <v>35</v>
      </c>
      <c r="I182" s="10">
        <v>42027</v>
      </c>
    </row>
    <row r="183" spans="1:9" ht="15" customHeight="1" x14ac:dyDescent="0.25">
      <c r="A183" s="19" t="s">
        <v>18</v>
      </c>
      <c r="B183" s="19">
        <f t="shared" si="2"/>
        <v>179</v>
      </c>
      <c r="C183" s="20">
        <v>40858913</v>
      </c>
      <c r="D183" s="21">
        <v>41702</v>
      </c>
      <c r="E183" s="22" t="s">
        <v>133</v>
      </c>
      <c r="F183" s="25">
        <v>15</v>
      </c>
      <c r="G183" s="23">
        <v>466.1</v>
      </c>
      <c r="H183" s="24" t="s">
        <v>35</v>
      </c>
      <c r="I183" s="9"/>
    </row>
    <row r="184" spans="1:9" ht="15" customHeight="1" x14ac:dyDescent="0.25">
      <c r="A184" s="19" t="s">
        <v>18</v>
      </c>
      <c r="B184" s="19">
        <f t="shared" si="2"/>
        <v>180</v>
      </c>
      <c r="C184" s="20">
        <v>40868096</v>
      </c>
      <c r="D184" s="21">
        <v>41724</v>
      </c>
      <c r="E184" s="22" t="s">
        <v>227</v>
      </c>
      <c r="F184" s="25">
        <v>10</v>
      </c>
      <c r="G184" s="23">
        <v>466.1</v>
      </c>
      <c r="H184" s="24" t="s">
        <v>22</v>
      </c>
      <c r="I184" s="9"/>
    </row>
    <row r="185" spans="1:9" ht="15" customHeight="1" x14ac:dyDescent="0.25">
      <c r="A185" s="19" t="s">
        <v>18</v>
      </c>
      <c r="B185" s="19">
        <f t="shared" si="2"/>
        <v>181</v>
      </c>
      <c r="C185" s="20">
        <v>40867002</v>
      </c>
      <c r="D185" s="21">
        <v>41725</v>
      </c>
      <c r="E185" s="22" t="s">
        <v>227</v>
      </c>
      <c r="F185" s="25">
        <v>15</v>
      </c>
      <c r="G185" s="23">
        <v>466.1</v>
      </c>
      <c r="H185" s="24" t="s">
        <v>22</v>
      </c>
      <c r="I185" s="9"/>
    </row>
    <row r="186" spans="1:9" ht="15" customHeight="1" x14ac:dyDescent="0.25">
      <c r="A186" s="19" t="s">
        <v>18</v>
      </c>
      <c r="B186" s="19">
        <f t="shared" si="2"/>
        <v>182</v>
      </c>
      <c r="C186" s="20">
        <v>40854507</v>
      </c>
      <c r="D186" s="21">
        <v>41703</v>
      </c>
      <c r="E186" s="22" t="s">
        <v>133</v>
      </c>
      <c r="F186" s="25">
        <v>15</v>
      </c>
      <c r="G186" s="23">
        <v>466.1</v>
      </c>
      <c r="H186" s="24" t="s">
        <v>162</v>
      </c>
      <c r="I186" s="9"/>
    </row>
    <row r="187" spans="1:9" ht="15" customHeight="1" x14ac:dyDescent="0.25">
      <c r="A187" s="19" t="s">
        <v>18</v>
      </c>
      <c r="B187" s="19">
        <f t="shared" si="2"/>
        <v>183</v>
      </c>
      <c r="C187" s="20">
        <v>40857039</v>
      </c>
      <c r="D187" s="21">
        <v>41701</v>
      </c>
      <c r="E187" s="22" t="s">
        <v>133</v>
      </c>
      <c r="F187" s="25">
        <v>7</v>
      </c>
      <c r="G187" s="23">
        <v>466.1</v>
      </c>
      <c r="H187" s="24" t="s">
        <v>162</v>
      </c>
      <c r="I187" s="9"/>
    </row>
    <row r="188" spans="1:9" ht="15" customHeight="1" x14ac:dyDescent="0.25">
      <c r="A188" s="19" t="s">
        <v>18</v>
      </c>
      <c r="B188" s="19">
        <f t="shared" si="2"/>
        <v>184</v>
      </c>
      <c r="C188" s="20">
        <v>40865640</v>
      </c>
      <c r="D188" s="21">
        <v>41718</v>
      </c>
      <c r="E188" s="22" t="s">
        <v>133</v>
      </c>
      <c r="F188" s="25">
        <v>75</v>
      </c>
      <c r="G188" s="23">
        <v>62097.75</v>
      </c>
      <c r="H188" s="24" t="s">
        <v>203</v>
      </c>
      <c r="I188" s="9"/>
    </row>
    <row r="189" spans="1:9" ht="15" customHeight="1" x14ac:dyDescent="0.25">
      <c r="A189" s="19" t="s">
        <v>18</v>
      </c>
      <c r="B189" s="19">
        <f t="shared" si="2"/>
        <v>185</v>
      </c>
      <c r="C189" s="20">
        <v>40830935</v>
      </c>
      <c r="D189" s="21">
        <v>41702</v>
      </c>
      <c r="E189" s="22" t="s">
        <v>133</v>
      </c>
      <c r="F189" s="25">
        <v>12</v>
      </c>
      <c r="G189" s="23">
        <v>466.1</v>
      </c>
      <c r="H189" s="24" t="s">
        <v>23</v>
      </c>
      <c r="I189" s="9"/>
    </row>
    <row r="190" spans="1:9" ht="15" customHeight="1" x14ac:dyDescent="0.25">
      <c r="A190" s="19" t="s">
        <v>18</v>
      </c>
      <c r="B190" s="19">
        <f t="shared" si="2"/>
        <v>186</v>
      </c>
      <c r="C190" s="20">
        <v>40746664</v>
      </c>
      <c r="D190" s="21">
        <v>41701</v>
      </c>
      <c r="E190" s="22" t="s">
        <v>132</v>
      </c>
      <c r="F190" s="25">
        <v>12</v>
      </c>
      <c r="G190" s="23">
        <v>466.1</v>
      </c>
      <c r="H190" s="24" t="s">
        <v>204</v>
      </c>
      <c r="I190" s="9"/>
    </row>
    <row r="191" spans="1:9" ht="15" customHeight="1" x14ac:dyDescent="0.25">
      <c r="A191" s="19" t="s">
        <v>18</v>
      </c>
      <c r="B191" s="19">
        <f t="shared" si="2"/>
        <v>187</v>
      </c>
      <c r="C191" s="20">
        <v>40862395</v>
      </c>
      <c r="D191" s="21">
        <v>41701</v>
      </c>
      <c r="E191" s="22" t="s">
        <v>133</v>
      </c>
      <c r="F191" s="25">
        <v>0.11</v>
      </c>
      <c r="G191" s="23">
        <v>91.08</v>
      </c>
      <c r="H191" s="24" t="s">
        <v>164</v>
      </c>
      <c r="I191" s="9"/>
    </row>
    <row r="192" spans="1:9" ht="15" customHeight="1" x14ac:dyDescent="0.25">
      <c r="A192" s="19" t="s">
        <v>18</v>
      </c>
      <c r="B192" s="19">
        <f t="shared" si="2"/>
        <v>188</v>
      </c>
      <c r="C192" s="20">
        <v>40845051</v>
      </c>
      <c r="D192" s="21">
        <v>41701</v>
      </c>
      <c r="E192" s="22" t="s">
        <v>133</v>
      </c>
      <c r="F192" s="25">
        <v>46</v>
      </c>
      <c r="G192" s="23">
        <v>38086.620000000003</v>
      </c>
      <c r="H192" s="24" t="s">
        <v>134</v>
      </c>
      <c r="I192" s="9"/>
    </row>
    <row r="193" spans="1:9" ht="15" customHeight="1" x14ac:dyDescent="0.25">
      <c r="A193" s="19" t="s">
        <v>18</v>
      </c>
      <c r="B193" s="19">
        <f t="shared" si="2"/>
        <v>189</v>
      </c>
      <c r="C193" s="20">
        <v>40864820</v>
      </c>
      <c r="D193" s="21">
        <v>41712</v>
      </c>
      <c r="E193" s="22" t="s">
        <v>133</v>
      </c>
      <c r="F193" s="25">
        <v>3</v>
      </c>
      <c r="G193" s="23">
        <v>466.1</v>
      </c>
      <c r="H193" s="24" t="s">
        <v>40</v>
      </c>
      <c r="I193" s="9"/>
    </row>
    <row r="194" spans="1:9" ht="15" customHeight="1" x14ac:dyDescent="0.25">
      <c r="A194" s="19" t="s">
        <v>18</v>
      </c>
      <c r="B194" s="19">
        <f t="shared" si="2"/>
        <v>190</v>
      </c>
      <c r="C194" s="20">
        <v>40862331</v>
      </c>
      <c r="D194" s="21">
        <v>41716</v>
      </c>
      <c r="E194" s="22" t="s">
        <v>132</v>
      </c>
      <c r="F194" s="25">
        <v>10</v>
      </c>
      <c r="G194" s="23">
        <v>466.1</v>
      </c>
      <c r="H194" s="24" t="s">
        <v>40</v>
      </c>
      <c r="I194" s="9"/>
    </row>
    <row r="195" spans="1:9" ht="15" customHeight="1" x14ac:dyDescent="0.25">
      <c r="A195" s="19" t="s">
        <v>18</v>
      </c>
      <c r="B195" s="19">
        <f t="shared" si="2"/>
        <v>191</v>
      </c>
      <c r="C195" s="20">
        <v>40840250</v>
      </c>
      <c r="D195" s="21">
        <v>41715</v>
      </c>
      <c r="E195" s="22" t="s">
        <v>132</v>
      </c>
      <c r="F195" s="25">
        <v>10</v>
      </c>
      <c r="G195" s="23">
        <v>466.1</v>
      </c>
      <c r="H195" s="24" t="s">
        <v>40</v>
      </c>
      <c r="I195" s="9"/>
    </row>
    <row r="196" spans="1:9" ht="15" customHeight="1" x14ac:dyDescent="0.25">
      <c r="A196" s="19" t="s">
        <v>18</v>
      </c>
      <c r="B196" s="19">
        <f t="shared" si="2"/>
        <v>192</v>
      </c>
      <c r="C196" s="20">
        <v>40864193</v>
      </c>
      <c r="D196" s="21">
        <v>41718</v>
      </c>
      <c r="E196" s="22" t="s">
        <v>133</v>
      </c>
      <c r="F196" s="25">
        <v>15</v>
      </c>
      <c r="G196" s="23">
        <v>466.1</v>
      </c>
      <c r="H196" s="24" t="s">
        <v>40</v>
      </c>
      <c r="I196" s="10">
        <v>42021</v>
      </c>
    </row>
    <row r="197" spans="1:9" ht="15" customHeight="1" x14ac:dyDescent="0.25">
      <c r="A197" s="19" t="s">
        <v>18</v>
      </c>
      <c r="B197" s="19">
        <f t="shared" si="2"/>
        <v>193</v>
      </c>
      <c r="C197" s="20">
        <v>40857466</v>
      </c>
      <c r="D197" s="21">
        <v>41703</v>
      </c>
      <c r="E197" s="22" t="s">
        <v>133</v>
      </c>
      <c r="F197" s="25">
        <v>3</v>
      </c>
      <c r="G197" s="23">
        <v>466.1</v>
      </c>
      <c r="H197" s="24" t="s">
        <v>119</v>
      </c>
      <c r="I197" s="10">
        <v>42021</v>
      </c>
    </row>
    <row r="198" spans="1:9" ht="15" customHeight="1" x14ac:dyDescent="0.25">
      <c r="A198" s="19" t="s">
        <v>18</v>
      </c>
      <c r="B198" s="19">
        <f t="shared" ref="B198:B261" si="3">B197+1</f>
        <v>194</v>
      </c>
      <c r="C198" s="20">
        <v>40869366</v>
      </c>
      <c r="D198" s="21">
        <v>41723</v>
      </c>
      <c r="E198" s="22" t="s">
        <v>227</v>
      </c>
      <c r="F198" s="25">
        <v>7.5</v>
      </c>
      <c r="G198" s="23">
        <v>466.1</v>
      </c>
      <c r="H198" s="24" t="s">
        <v>26</v>
      </c>
      <c r="I198" s="9"/>
    </row>
    <row r="199" spans="1:9" ht="15" customHeight="1" x14ac:dyDescent="0.25">
      <c r="A199" s="19" t="s">
        <v>18</v>
      </c>
      <c r="B199" s="19">
        <f t="shared" si="3"/>
        <v>195</v>
      </c>
      <c r="C199" s="20">
        <v>40871911</v>
      </c>
      <c r="D199" s="21">
        <v>41729</v>
      </c>
      <c r="E199" s="22" t="s">
        <v>133</v>
      </c>
      <c r="F199" s="25">
        <v>15</v>
      </c>
      <c r="G199" s="23">
        <v>466.1</v>
      </c>
      <c r="H199" s="24" t="s">
        <v>26</v>
      </c>
      <c r="I199" s="10">
        <v>42021</v>
      </c>
    </row>
    <row r="200" spans="1:9" ht="15" customHeight="1" x14ac:dyDescent="0.25">
      <c r="A200" s="19" t="s">
        <v>18</v>
      </c>
      <c r="B200" s="19">
        <f t="shared" si="3"/>
        <v>196</v>
      </c>
      <c r="C200" s="20">
        <v>40868341</v>
      </c>
      <c r="D200" s="21">
        <v>41723</v>
      </c>
      <c r="E200" s="22" t="s">
        <v>133</v>
      </c>
      <c r="F200" s="25">
        <v>10</v>
      </c>
      <c r="G200" s="23">
        <v>466.1</v>
      </c>
      <c r="H200" s="24" t="s">
        <v>29</v>
      </c>
      <c r="I200" s="9"/>
    </row>
    <row r="201" spans="1:9" ht="15" customHeight="1" x14ac:dyDescent="0.25">
      <c r="A201" s="19" t="s">
        <v>18</v>
      </c>
      <c r="B201" s="19">
        <f t="shared" si="3"/>
        <v>197</v>
      </c>
      <c r="C201" s="20">
        <v>40852271</v>
      </c>
      <c r="D201" s="21">
        <v>41710</v>
      </c>
      <c r="E201" s="22" t="s">
        <v>133</v>
      </c>
      <c r="F201" s="25">
        <v>7</v>
      </c>
      <c r="G201" s="23">
        <v>466.1</v>
      </c>
      <c r="H201" s="24" t="s">
        <v>29</v>
      </c>
      <c r="I201" s="9"/>
    </row>
    <row r="202" spans="1:9" ht="15" customHeight="1" x14ac:dyDescent="0.25">
      <c r="A202" s="19" t="s">
        <v>18</v>
      </c>
      <c r="B202" s="19">
        <f t="shared" si="3"/>
        <v>198</v>
      </c>
      <c r="C202" s="20">
        <v>40864843</v>
      </c>
      <c r="D202" s="21">
        <v>41722</v>
      </c>
      <c r="E202" s="22" t="s">
        <v>133</v>
      </c>
      <c r="F202" s="25">
        <v>15</v>
      </c>
      <c r="G202" s="23">
        <v>466.1</v>
      </c>
      <c r="H202" s="24" t="s">
        <v>29</v>
      </c>
      <c r="I202" s="9"/>
    </row>
    <row r="203" spans="1:9" ht="15" customHeight="1" x14ac:dyDescent="0.25">
      <c r="A203" s="19" t="s">
        <v>18</v>
      </c>
      <c r="B203" s="19">
        <f t="shared" si="3"/>
        <v>199</v>
      </c>
      <c r="C203" s="20">
        <v>40864037</v>
      </c>
      <c r="D203" s="21">
        <v>41722</v>
      </c>
      <c r="E203" s="22" t="s">
        <v>132</v>
      </c>
      <c r="F203" s="25">
        <v>15</v>
      </c>
      <c r="G203" s="23">
        <v>466.1</v>
      </c>
      <c r="H203" s="24" t="s">
        <v>29</v>
      </c>
      <c r="I203" s="9"/>
    </row>
    <row r="204" spans="1:9" ht="15" customHeight="1" x14ac:dyDescent="0.25">
      <c r="A204" s="19" t="s">
        <v>18</v>
      </c>
      <c r="B204" s="19">
        <f t="shared" si="3"/>
        <v>200</v>
      </c>
      <c r="C204" s="20">
        <v>40809730</v>
      </c>
      <c r="D204" s="21">
        <v>41717</v>
      </c>
      <c r="E204" s="22" t="s">
        <v>133</v>
      </c>
      <c r="F204" s="25">
        <v>15</v>
      </c>
      <c r="G204" s="23">
        <v>466.1</v>
      </c>
      <c r="H204" s="24" t="s">
        <v>43</v>
      </c>
      <c r="I204" s="9"/>
    </row>
    <row r="205" spans="1:9" ht="15" customHeight="1" x14ac:dyDescent="0.25">
      <c r="A205" s="19" t="s">
        <v>18</v>
      </c>
      <c r="B205" s="19">
        <f t="shared" si="3"/>
        <v>201</v>
      </c>
      <c r="C205" s="20">
        <v>40857101</v>
      </c>
      <c r="D205" s="21">
        <v>41712</v>
      </c>
      <c r="E205" s="22" t="s">
        <v>133</v>
      </c>
      <c r="F205" s="25">
        <v>10</v>
      </c>
      <c r="G205" s="23">
        <v>466.1</v>
      </c>
      <c r="H205" s="24" t="s">
        <v>61</v>
      </c>
      <c r="I205" s="9"/>
    </row>
    <row r="206" spans="1:9" ht="15" customHeight="1" x14ac:dyDescent="0.25">
      <c r="A206" s="19" t="s">
        <v>18</v>
      </c>
      <c r="B206" s="19">
        <f t="shared" si="3"/>
        <v>202</v>
      </c>
      <c r="C206" s="20">
        <v>40867445</v>
      </c>
      <c r="D206" s="21">
        <v>41715</v>
      </c>
      <c r="E206" s="22" t="s">
        <v>133</v>
      </c>
      <c r="F206" s="25">
        <v>15</v>
      </c>
      <c r="G206" s="23">
        <v>466.1</v>
      </c>
      <c r="H206" s="24" t="s">
        <v>61</v>
      </c>
      <c r="I206" s="9"/>
    </row>
    <row r="207" spans="1:9" ht="15" customHeight="1" x14ac:dyDescent="0.25">
      <c r="A207" s="19" t="s">
        <v>18</v>
      </c>
      <c r="B207" s="19">
        <f t="shared" si="3"/>
        <v>203</v>
      </c>
      <c r="C207" s="20">
        <v>40872634</v>
      </c>
      <c r="D207" s="21">
        <v>41722</v>
      </c>
      <c r="E207" s="22" t="s">
        <v>133</v>
      </c>
      <c r="F207" s="25">
        <v>6</v>
      </c>
      <c r="G207" s="23">
        <v>466.1</v>
      </c>
      <c r="H207" s="24" t="s">
        <v>61</v>
      </c>
      <c r="I207" s="9"/>
    </row>
    <row r="208" spans="1:9" ht="15" customHeight="1" x14ac:dyDescent="0.25">
      <c r="A208" s="19" t="s">
        <v>18</v>
      </c>
      <c r="B208" s="19">
        <f t="shared" si="3"/>
        <v>204</v>
      </c>
      <c r="C208" s="20">
        <v>40814188</v>
      </c>
      <c r="D208" s="21">
        <v>41712</v>
      </c>
      <c r="E208" s="22" t="s">
        <v>133</v>
      </c>
      <c r="F208" s="25">
        <v>12</v>
      </c>
      <c r="G208" s="23">
        <v>466.1</v>
      </c>
      <c r="H208" s="24" t="s">
        <v>60</v>
      </c>
      <c r="I208" s="9"/>
    </row>
    <row r="209" spans="1:9" ht="15" customHeight="1" x14ac:dyDescent="0.25">
      <c r="A209" s="19" t="s">
        <v>18</v>
      </c>
      <c r="B209" s="19">
        <f t="shared" si="3"/>
        <v>205</v>
      </c>
      <c r="C209" s="20">
        <v>40842621</v>
      </c>
      <c r="D209" s="21">
        <v>41701</v>
      </c>
      <c r="E209" s="22" t="s">
        <v>133</v>
      </c>
      <c r="F209" s="25">
        <v>15</v>
      </c>
      <c r="G209" s="23">
        <v>466.1</v>
      </c>
      <c r="H209" s="24" t="s">
        <v>60</v>
      </c>
      <c r="I209" s="9"/>
    </row>
    <row r="210" spans="1:9" ht="15.75" customHeight="1" x14ac:dyDescent="0.25">
      <c r="A210" s="19" t="s">
        <v>18</v>
      </c>
      <c r="B210" s="19">
        <f t="shared" si="3"/>
        <v>206</v>
      </c>
      <c r="C210" s="20">
        <v>40854519</v>
      </c>
      <c r="D210" s="21">
        <v>41710</v>
      </c>
      <c r="E210" s="22" t="s">
        <v>133</v>
      </c>
      <c r="F210" s="25">
        <v>5</v>
      </c>
      <c r="G210" s="23">
        <v>466.1</v>
      </c>
      <c r="H210" s="24" t="s">
        <v>60</v>
      </c>
      <c r="I210" s="9"/>
    </row>
    <row r="211" spans="1:9" ht="15" customHeight="1" x14ac:dyDescent="0.25">
      <c r="A211" s="19" t="s">
        <v>18</v>
      </c>
      <c r="B211" s="19">
        <f t="shared" si="3"/>
        <v>207</v>
      </c>
      <c r="C211" s="20">
        <v>40854525</v>
      </c>
      <c r="D211" s="21">
        <v>41710</v>
      </c>
      <c r="E211" s="22" t="s">
        <v>133</v>
      </c>
      <c r="F211" s="25">
        <v>5</v>
      </c>
      <c r="G211" s="23">
        <v>4139.8500000000004</v>
      </c>
      <c r="H211" s="24" t="s">
        <v>58</v>
      </c>
      <c r="I211" s="9"/>
    </row>
    <row r="212" spans="1:9" ht="15" customHeight="1" x14ac:dyDescent="0.25">
      <c r="A212" s="19" t="s">
        <v>18</v>
      </c>
      <c r="B212" s="19">
        <f t="shared" si="3"/>
        <v>208</v>
      </c>
      <c r="C212" s="20">
        <v>40854518</v>
      </c>
      <c r="D212" s="21">
        <v>41710</v>
      </c>
      <c r="E212" s="22" t="s">
        <v>133</v>
      </c>
      <c r="F212" s="25">
        <v>5</v>
      </c>
      <c r="G212" s="23">
        <v>4139.8500000000004</v>
      </c>
      <c r="H212" s="24" t="s">
        <v>58</v>
      </c>
      <c r="I212" s="10">
        <v>42020</v>
      </c>
    </row>
    <row r="213" spans="1:9" ht="15" customHeight="1" x14ac:dyDescent="0.25">
      <c r="A213" s="19" t="s">
        <v>18</v>
      </c>
      <c r="B213" s="19">
        <f t="shared" si="3"/>
        <v>209</v>
      </c>
      <c r="C213" s="20">
        <v>40851498</v>
      </c>
      <c r="D213" s="21">
        <v>41712</v>
      </c>
      <c r="E213" s="22" t="s">
        <v>133</v>
      </c>
      <c r="F213" s="25">
        <v>15</v>
      </c>
      <c r="G213" s="23">
        <v>466.1</v>
      </c>
      <c r="H213" s="24" t="s">
        <v>64</v>
      </c>
      <c r="I213" s="9"/>
    </row>
    <row r="214" spans="1:9" ht="15" customHeight="1" x14ac:dyDescent="0.25">
      <c r="A214" s="19" t="s">
        <v>18</v>
      </c>
      <c r="B214" s="19">
        <f t="shared" si="3"/>
        <v>210</v>
      </c>
      <c r="C214" s="20">
        <v>40851494</v>
      </c>
      <c r="D214" s="21">
        <v>41712</v>
      </c>
      <c r="E214" s="22" t="s">
        <v>133</v>
      </c>
      <c r="F214" s="25">
        <v>15</v>
      </c>
      <c r="G214" s="23">
        <v>466.1</v>
      </c>
      <c r="H214" s="24" t="s">
        <v>64</v>
      </c>
      <c r="I214" s="9"/>
    </row>
    <row r="215" spans="1:9" ht="15" customHeight="1" x14ac:dyDescent="0.25">
      <c r="A215" s="19" t="s">
        <v>18</v>
      </c>
      <c r="B215" s="19">
        <f t="shared" si="3"/>
        <v>211</v>
      </c>
      <c r="C215" s="20">
        <v>40820353</v>
      </c>
      <c r="D215" s="21">
        <v>41701</v>
      </c>
      <c r="E215" s="22" t="s">
        <v>133</v>
      </c>
      <c r="F215" s="25">
        <v>15</v>
      </c>
      <c r="G215" s="23">
        <v>466.1</v>
      </c>
      <c r="H215" s="24" t="s">
        <v>64</v>
      </c>
      <c r="I215" s="10">
        <v>42020</v>
      </c>
    </row>
    <row r="216" spans="1:9" ht="15" customHeight="1" x14ac:dyDescent="0.25">
      <c r="A216" s="19" t="s">
        <v>18</v>
      </c>
      <c r="B216" s="19">
        <f t="shared" si="3"/>
        <v>212</v>
      </c>
      <c r="C216" s="20">
        <v>40808655</v>
      </c>
      <c r="D216" s="21">
        <v>41723</v>
      </c>
      <c r="E216" s="22" t="s">
        <v>133</v>
      </c>
      <c r="F216" s="25">
        <v>15</v>
      </c>
      <c r="G216" s="23">
        <v>466.1</v>
      </c>
      <c r="H216" s="24" t="s">
        <v>64</v>
      </c>
      <c r="I216" s="10">
        <v>42013</v>
      </c>
    </row>
    <row r="217" spans="1:9" ht="15" customHeight="1" x14ac:dyDescent="0.25">
      <c r="A217" s="19" t="s">
        <v>18</v>
      </c>
      <c r="B217" s="19">
        <f t="shared" si="3"/>
        <v>213</v>
      </c>
      <c r="C217" s="20">
        <v>40851495</v>
      </c>
      <c r="D217" s="21">
        <v>41712</v>
      </c>
      <c r="E217" s="22" t="s">
        <v>133</v>
      </c>
      <c r="F217" s="25">
        <v>15</v>
      </c>
      <c r="G217" s="23">
        <v>466.1</v>
      </c>
      <c r="H217" s="24" t="s">
        <v>64</v>
      </c>
      <c r="I217" s="9"/>
    </row>
    <row r="218" spans="1:9" ht="15" customHeight="1" x14ac:dyDescent="0.25">
      <c r="A218" s="19" t="s">
        <v>18</v>
      </c>
      <c r="B218" s="19">
        <f t="shared" si="3"/>
        <v>214</v>
      </c>
      <c r="C218" s="20">
        <v>40867522</v>
      </c>
      <c r="D218" s="21">
        <v>41711</v>
      </c>
      <c r="E218" s="22" t="s">
        <v>133</v>
      </c>
      <c r="F218" s="25">
        <v>15</v>
      </c>
      <c r="G218" s="23">
        <v>466.1</v>
      </c>
      <c r="H218" s="24" t="s">
        <v>65</v>
      </c>
      <c r="I218" s="9"/>
    </row>
    <row r="219" spans="1:9" ht="15" customHeight="1" x14ac:dyDescent="0.25">
      <c r="A219" s="19" t="s">
        <v>18</v>
      </c>
      <c r="B219" s="19">
        <f t="shared" si="3"/>
        <v>215</v>
      </c>
      <c r="C219" s="20">
        <v>40867479</v>
      </c>
      <c r="D219" s="21">
        <v>41722</v>
      </c>
      <c r="E219" s="22" t="s">
        <v>133</v>
      </c>
      <c r="F219" s="25">
        <v>5</v>
      </c>
      <c r="G219" s="23">
        <v>466.1</v>
      </c>
      <c r="H219" s="24" t="s">
        <v>65</v>
      </c>
      <c r="I219" s="10">
        <v>42031</v>
      </c>
    </row>
    <row r="220" spans="1:9" ht="15" customHeight="1" x14ac:dyDescent="0.25">
      <c r="A220" s="19" t="s">
        <v>18</v>
      </c>
      <c r="B220" s="19">
        <f t="shared" si="3"/>
        <v>216</v>
      </c>
      <c r="C220" s="20">
        <v>40856831</v>
      </c>
      <c r="D220" s="21">
        <v>41709</v>
      </c>
      <c r="E220" s="22" t="s">
        <v>227</v>
      </c>
      <c r="F220" s="25">
        <v>15</v>
      </c>
      <c r="G220" s="23">
        <v>466.1</v>
      </c>
      <c r="H220" s="24" t="s">
        <v>65</v>
      </c>
      <c r="I220" s="10">
        <v>42024</v>
      </c>
    </row>
    <row r="221" spans="1:9" ht="15" customHeight="1" x14ac:dyDescent="0.25">
      <c r="A221" s="19" t="s">
        <v>18</v>
      </c>
      <c r="B221" s="19">
        <f t="shared" si="3"/>
        <v>217</v>
      </c>
      <c r="C221" s="20">
        <v>40869147</v>
      </c>
      <c r="D221" s="21">
        <v>41725</v>
      </c>
      <c r="E221" s="22" t="s">
        <v>133</v>
      </c>
      <c r="F221" s="25">
        <v>10</v>
      </c>
      <c r="G221" s="23">
        <v>466.1</v>
      </c>
      <c r="H221" s="24" t="s">
        <v>65</v>
      </c>
      <c r="I221" s="10">
        <v>42024</v>
      </c>
    </row>
    <row r="222" spans="1:9" ht="15" customHeight="1" x14ac:dyDescent="0.25">
      <c r="A222" s="19" t="s">
        <v>18</v>
      </c>
      <c r="B222" s="19">
        <f t="shared" si="3"/>
        <v>218</v>
      </c>
      <c r="C222" s="20">
        <v>40857483</v>
      </c>
      <c r="D222" s="21">
        <v>41710</v>
      </c>
      <c r="E222" s="22" t="s">
        <v>133</v>
      </c>
      <c r="F222" s="25">
        <v>10</v>
      </c>
      <c r="G222" s="23">
        <v>466.1</v>
      </c>
      <c r="H222" s="24" t="s">
        <v>168</v>
      </c>
      <c r="I222" s="9"/>
    </row>
    <row r="223" spans="1:9" ht="14.25" customHeight="1" x14ac:dyDescent="0.25">
      <c r="A223" s="19" t="s">
        <v>18</v>
      </c>
      <c r="B223" s="19">
        <f t="shared" si="3"/>
        <v>219</v>
      </c>
      <c r="C223" s="20">
        <v>40868332</v>
      </c>
      <c r="D223" s="21">
        <v>41724</v>
      </c>
      <c r="E223" s="22" t="s">
        <v>133</v>
      </c>
      <c r="F223" s="25">
        <v>7.5</v>
      </c>
      <c r="G223" s="23">
        <v>466.1</v>
      </c>
      <c r="H223" s="24" t="s">
        <v>141</v>
      </c>
      <c r="I223" s="9"/>
    </row>
    <row r="224" spans="1:9" ht="15" customHeight="1" x14ac:dyDescent="0.25">
      <c r="A224" s="19" t="s">
        <v>18</v>
      </c>
      <c r="B224" s="19">
        <f t="shared" si="3"/>
        <v>220</v>
      </c>
      <c r="C224" s="20">
        <v>40866615</v>
      </c>
      <c r="D224" s="21">
        <v>41723</v>
      </c>
      <c r="E224" s="22" t="s">
        <v>133</v>
      </c>
      <c r="F224" s="25">
        <v>15</v>
      </c>
      <c r="G224" s="23">
        <v>466.1</v>
      </c>
      <c r="H224" s="24" t="s">
        <v>47</v>
      </c>
      <c r="I224" s="9"/>
    </row>
    <row r="225" spans="1:9" ht="15" customHeight="1" x14ac:dyDescent="0.25">
      <c r="A225" s="19" t="s">
        <v>18</v>
      </c>
      <c r="B225" s="19">
        <f t="shared" si="3"/>
        <v>221</v>
      </c>
      <c r="C225" s="20">
        <v>40871191</v>
      </c>
      <c r="D225" s="21">
        <v>41722</v>
      </c>
      <c r="E225" s="22" t="s">
        <v>227</v>
      </c>
      <c r="F225" s="25">
        <v>15</v>
      </c>
      <c r="G225" s="23">
        <v>466.1</v>
      </c>
      <c r="H225" s="24" t="s">
        <v>47</v>
      </c>
      <c r="I225" s="10">
        <v>42020</v>
      </c>
    </row>
    <row r="226" spans="1:9" ht="15" customHeight="1" x14ac:dyDescent="0.25">
      <c r="A226" s="19" t="s">
        <v>18</v>
      </c>
      <c r="B226" s="19">
        <f t="shared" si="3"/>
        <v>222</v>
      </c>
      <c r="C226" s="20">
        <v>40859656</v>
      </c>
      <c r="D226" s="21">
        <v>41702</v>
      </c>
      <c r="E226" s="22" t="s">
        <v>132</v>
      </c>
      <c r="F226" s="25">
        <v>10</v>
      </c>
      <c r="G226" s="23">
        <v>466.1</v>
      </c>
      <c r="H226" s="24" t="s">
        <v>48</v>
      </c>
      <c r="I226" s="10">
        <v>42020</v>
      </c>
    </row>
    <row r="227" spans="1:9" ht="15" customHeight="1" x14ac:dyDescent="0.25">
      <c r="A227" s="19" t="s">
        <v>18</v>
      </c>
      <c r="B227" s="19">
        <f t="shared" si="3"/>
        <v>223</v>
      </c>
      <c r="C227" s="20">
        <v>40858129</v>
      </c>
      <c r="D227" s="21">
        <v>41719</v>
      </c>
      <c r="E227" s="22" t="s">
        <v>133</v>
      </c>
      <c r="F227" s="25">
        <v>10</v>
      </c>
      <c r="G227" s="23">
        <v>466.1</v>
      </c>
      <c r="H227" s="24" t="s">
        <v>49</v>
      </c>
      <c r="I227" s="9"/>
    </row>
    <row r="228" spans="1:9" ht="15" customHeight="1" x14ac:dyDescent="0.25">
      <c r="A228" s="19" t="s">
        <v>18</v>
      </c>
      <c r="B228" s="19">
        <f t="shared" si="3"/>
        <v>224</v>
      </c>
      <c r="C228" s="20">
        <v>40858100</v>
      </c>
      <c r="D228" s="21">
        <v>41702</v>
      </c>
      <c r="E228" s="22" t="s">
        <v>132</v>
      </c>
      <c r="F228" s="25">
        <v>10</v>
      </c>
      <c r="G228" s="23">
        <v>466.1</v>
      </c>
      <c r="H228" s="24" t="s">
        <v>50</v>
      </c>
      <c r="I228" s="9"/>
    </row>
    <row r="229" spans="1:9" ht="15" customHeight="1" x14ac:dyDescent="0.25">
      <c r="A229" s="19" t="s">
        <v>18</v>
      </c>
      <c r="B229" s="19">
        <f t="shared" si="3"/>
        <v>225</v>
      </c>
      <c r="C229" s="20">
        <v>40859643</v>
      </c>
      <c r="D229" s="21">
        <v>41725</v>
      </c>
      <c r="E229" s="22" t="s">
        <v>133</v>
      </c>
      <c r="F229" s="25">
        <v>10</v>
      </c>
      <c r="G229" s="23">
        <v>466.1</v>
      </c>
      <c r="H229" s="24" t="s">
        <v>50</v>
      </c>
      <c r="I229" s="9"/>
    </row>
    <row r="230" spans="1:9" ht="15" customHeight="1" x14ac:dyDescent="0.25">
      <c r="A230" s="19" t="s">
        <v>18</v>
      </c>
      <c r="B230" s="19">
        <f t="shared" si="3"/>
        <v>226</v>
      </c>
      <c r="C230" s="20">
        <v>40834793</v>
      </c>
      <c r="D230" s="21">
        <v>41716</v>
      </c>
      <c r="E230" s="22" t="s">
        <v>227</v>
      </c>
      <c r="F230" s="25">
        <v>15</v>
      </c>
      <c r="G230" s="23">
        <v>466.1</v>
      </c>
      <c r="H230" s="24" t="s">
        <v>122</v>
      </c>
      <c r="I230" s="9"/>
    </row>
    <row r="231" spans="1:9" ht="15" customHeight="1" x14ac:dyDescent="0.25">
      <c r="A231" s="19" t="s">
        <v>18</v>
      </c>
      <c r="B231" s="19">
        <f t="shared" si="3"/>
        <v>227</v>
      </c>
      <c r="C231" s="20">
        <v>40867488</v>
      </c>
      <c r="D231" s="21">
        <v>41711</v>
      </c>
      <c r="E231" s="22" t="s">
        <v>133</v>
      </c>
      <c r="F231" s="25">
        <v>15</v>
      </c>
      <c r="G231" s="23">
        <v>466.1</v>
      </c>
      <c r="H231" s="24" t="s">
        <v>122</v>
      </c>
      <c r="I231" s="9"/>
    </row>
    <row r="232" spans="1:9" ht="15" customHeight="1" x14ac:dyDescent="0.25">
      <c r="A232" s="19" t="s">
        <v>18</v>
      </c>
      <c r="B232" s="19">
        <f t="shared" si="3"/>
        <v>228</v>
      </c>
      <c r="C232" s="20">
        <v>40861580</v>
      </c>
      <c r="D232" s="21">
        <v>41703</v>
      </c>
      <c r="E232" s="22" t="s">
        <v>227</v>
      </c>
      <c r="F232" s="25">
        <v>15</v>
      </c>
      <c r="G232" s="23">
        <v>466.1</v>
      </c>
      <c r="H232" s="24" t="s">
        <v>122</v>
      </c>
      <c r="I232" s="9"/>
    </row>
    <row r="233" spans="1:9" ht="15" customHeight="1" x14ac:dyDescent="0.25">
      <c r="A233" s="19" t="s">
        <v>18</v>
      </c>
      <c r="B233" s="19">
        <f t="shared" si="3"/>
        <v>229</v>
      </c>
      <c r="C233" s="20">
        <v>40866317</v>
      </c>
      <c r="D233" s="21">
        <v>41722</v>
      </c>
      <c r="E233" s="22" t="s">
        <v>227</v>
      </c>
      <c r="F233" s="25">
        <v>5</v>
      </c>
      <c r="G233" s="23">
        <v>466.1</v>
      </c>
      <c r="H233" s="24" t="s">
        <v>122</v>
      </c>
      <c r="I233" s="10">
        <v>42032</v>
      </c>
    </row>
    <row r="234" spans="1:9" ht="15" customHeight="1" x14ac:dyDescent="0.25">
      <c r="A234" s="19" t="s">
        <v>18</v>
      </c>
      <c r="B234" s="19">
        <f t="shared" si="3"/>
        <v>230</v>
      </c>
      <c r="C234" s="20">
        <v>40868417</v>
      </c>
      <c r="D234" s="21">
        <v>41724</v>
      </c>
      <c r="E234" s="22" t="s">
        <v>133</v>
      </c>
      <c r="F234" s="25">
        <v>15</v>
      </c>
      <c r="G234" s="23">
        <v>466.1</v>
      </c>
      <c r="H234" s="24" t="s">
        <v>51</v>
      </c>
      <c r="I234" s="9"/>
    </row>
    <row r="235" spans="1:9" ht="15" customHeight="1" x14ac:dyDescent="0.25">
      <c r="A235" s="19" t="s">
        <v>18</v>
      </c>
      <c r="B235" s="19">
        <f t="shared" si="3"/>
        <v>231</v>
      </c>
      <c r="C235" s="20">
        <v>40868404</v>
      </c>
      <c r="D235" s="21">
        <v>41724</v>
      </c>
      <c r="E235" s="22" t="s">
        <v>133</v>
      </c>
      <c r="F235" s="25">
        <v>15</v>
      </c>
      <c r="G235" s="23">
        <v>466.1</v>
      </c>
      <c r="H235" s="24" t="s">
        <v>51</v>
      </c>
      <c r="I235" s="9"/>
    </row>
    <row r="236" spans="1:9" ht="15" customHeight="1" x14ac:dyDescent="0.25">
      <c r="A236" s="19" t="s">
        <v>18</v>
      </c>
      <c r="B236" s="19">
        <f t="shared" si="3"/>
        <v>232</v>
      </c>
      <c r="C236" s="20">
        <v>40870431</v>
      </c>
      <c r="D236" s="21">
        <v>41729</v>
      </c>
      <c r="E236" s="22" t="s">
        <v>133</v>
      </c>
      <c r="F236" s="25">
        <v>7</v>
      </c>
      <c r="G236" s="23">
        <v>466.1</v>
      </c>
      <c r="H236" s="24" t="s">
        <v>44</v>
      </c>
      <c r="I236" s="9"/>
    </row>
    <row r="237" spans="1:9" ht="15" customHeight="1" x14ac:dyDescent="0.25">
      <c r="A237" s="19" t="s">
        <v>18</v>
      </c>
      <c r="B237" s="19">
        <f t="shared" si="3"/>
        <v>233</v>
      </c>
      <c r="C237" s="20">
        <v>40851070</v>
      </c>
      <c r="D237" s="21">
        <v>41715</v>
      </c>
      <c r="E237" s="22" t="s">
        <v>133</v>
      </c>
      <c r="F237" s="25">
        <v>15</v>
      </c>
      <c r="G237" s="23">
        <v>466.1</v>
      </c>
      <c r="H237" s="24" t="s">
        <v>44</v>
      </c>
      <c r="I237" s="10">
        <v>42034</v>
      </c>
    </row>
    <row r="238" spans="1:9" ht="15" customHeight="1" x14ac:dyDescent="0.25">
      <c r="A238" s="19" t="s">
        <v>18</v>
      </c>
      <c r="B238" s="19">
        <f t="shared" si="3"/>
        <v>234</v>
      </c>
      <c r="C238" s="20">
        <v>40850914</v>
      </c>
      <c r="D238" s="21">
        <v>41715</v>
      </c>
      <c r="E238" s="22" t="s">
        <v>133</v>
      </c>
      <c r="F238" s="25">
        <v>15</v>
      </c>
      <c r="G238" s="23">
        <v>466.1</v>
      </c>
      <c r="H238" s="24" t="s">
        <v>44</v>
      </c>
      <c r="I238" s="9"/>
    </row>
    <row r="239" spans="1:9" ht="15" customHeight="1" x14ac:dyDescent="0.25">
      <c r="A239" s="19" t="s">
        <v>18</v>
      </c>
      <c r="B239" s="19">
        <f t="shared" si="3"/>
        <v>235</v>
      </c>
      <c r="C239" s="20">
        <v>40874449</v>
      </c>
      <c r="D239" s="21">
        <v>41725</v>
      </c>
      <c r="E239" s="22" t="s">
        <v>133</v>
      </c>
      <c r="F239" s="25">
        <v>15</v>
      </c>
      <c r="G239" s="23">
        <v>466.1</v>
      </c>
      <c r="H239" s="24" t="s">
        <v>44</v>
      </c>
      <c r="I239" s="9"/>
    </row>
    <row r="240" spans="1:9" ht="15" customHeight="1" x14ac:dyDescent="0.25">
      <c r="A240" s="19" t="s">
        <v>18</v>
      </c>
      <c r="B240" s="19">
        <f t="shared" si="3"/>
        <v>236</v>
      </c>
      <c r="C240" s="20">
        <v>40858892</v>
      </c>
      <c r="D240" s="21">
        <v>41717</v>
      </c>
      <c r="E240" s="22" t="s">
        <v>133</v>
      </c>
      <c r="F240" s="25">
        <v>15</v>
      </c>
      <c r="G240" s="23">
        <v>466.1</v>
      </c>
      <c r="H240" s="24" t="s">
        <v>55</v>
      </c>
      <c r="I240" s="9"/>
    </row>
    <row r="241" spans="1:9" ht="15" customHeight="1" x14ac:dyDescent="0.25">
      <c r="A241" s="19" t="s">
        <v>18</v>
      </c>
      <c r="B241" s="19">
        <f t="shared" si="3"/>
        <v>237</v>
      </c>
      <c r="C241" s="20">
        <v>40862686</v>
      </c>
      <c r="D241" s="21">
        <v>41726</v>
      </c>
      <c r="E241" s="22" t="s">
        <v>133</v>
      </c>
      <c r="F241" s="25">
        <v>15</v>
      </c>
      <c r="G241" s="23">
        <v>466.1</v>
      </c>
      <c r="H241" s="24" t="s">
        <v>54</v>
      </c>
      <c r="I241" s="9"/>
    </row>
    <row r="242" spans="1:9" ht="15" customHeight="1" x14ac:dyDescent="0.25">
      <c r="A242" s="19" t="s">
        <v>18</v>
      </c>
      <c r="B242" s="19">
        <f t="shared" si="3"/>
        <v>238</v>
      </c>
      <c r="C242" s="20">
        <v>40847563</v>
      </c>
      <c r="D242" s="21">
        <v>41703</v>
      </c>
      <c r="E242" s="22" t="s">
        <v>231</v>
      </c>
      <c r="F242" s="25">
        <v>9</v>
      </c>
      <c r="G242" s="23">
        <v>7451.73</v>
      </c>
      <c r="H242" s="24" t="s">
        <v>53</v>
      </c>
      <c r="I242" s="9"/>
    </row>
    <row r="243" spans="1:9" ht="15" customHeight="1" x14ac:dyDescent="0.25">
      <c r="A243" s="19" t="s">
        <v>18</v>
      </c>
      <c r="B243" s="19">
        <f t="shared" si="3"/>
        <v>239</v>
      </c>
      <c r="C243" s="20">
        <v>40874911</v>
      </c>
      <c r="D243" s="21">
        <v>41729</v>
      </c>
      <c r="E243" s="22" t="s">
        <v>133</v>
      </c>
      <c r="F243" s="25">
        <v>15</v>
      </c>
      <c r="G243" s="23">
        <v>466.1</v>
      </c>
      <c r="H243" s="24" t="s">
        <v>52</v>
      </c>
      <c r="I243" s="9"/>
    </row>
    <row r="244" spans="1:9" ht="15" customHeight="1" x14ac:dyDescent="0.25">
      <c r="A244" s="19" t="s">
        <v>18</v>
      </c>
      <c r="B244" s="19">
        <f t="shared" si="3"/>
        <v>240</v>
      </c>
      <c r="C244" s="20">
        <v>40852801</v>
      </c>
      <c r="D244" s="21">
        <v>41710</v>
      </c>
      <c r="E244" s="22" t="s">
        <v>133</v>
      </c>
      <c r="F244" s="25">
        <v>550</v>
      </c>
      <c r="G244" s="23">
        <v>153807.5</v>
      </c>
      <c r="H244" s="24" t="s">
        <v>27</v>
      </c>
      <c r="I244" s="9"/>
    </row>
    <row r="245" spans="1:9" ht="15" customHeight="1" x14ac:dyDescent="0.25">
      <c r="A245" s="19" t="s">
        <v>18</v>
      </c>
      <c r="B245" s="19">
        <f t="shared" si="3"/>
        <v>241</v>
      </c>
      <c r="C245" s="20">
        <v>40869770</v>
      </c>
      <c r="D245" s="21">
        <v>41729</v>
      </c>
      <c r="E245" s="22" t="s">
        <v>133</v>
      </c>
      <c r="F245" s="25">
        <v>5</v>
      </c>
      <c r="G245" s="23">
        <v>466.1</v>
      </c>
      <c r="H245" s="24" t="s">
        <v>137</v>
      </c>
      <c r="I245" s="9"/>
    </row>
    <row r="246" spans="1:9" ht="15" customHeight="1" x14ac:dyDescent="0.25">
      <c r="A246" s="19" t="s">
        <v>18</v>
      </c>
      <c r="B246" s="19">
        <f t="shared" si="3"/>
        <v>242</v>
      </c>
      <c r="C246" s="20">
        <v>40846626</v>
      </c>
      <c r="D246" s="21">
        <v>41701</v>
      </c>
      <c r="E246" s="22" t="s">
        <v>132</v>
      </c>
      <c r="F246" s="25">
        <v>12</v>
      </c>
      <c r="G246" s="23">
        <v>466.1</v>
      </c>
      <c r="H246" s="24" t="s">
        <v>46</v>
      </c>
      <c r="I246" s="9"/>
    </row>
    <row r="247" spans="1:9" ht="15" customHeight="1" x14ac:dyDescent="0.25">
      <c r="A247" s="19" t="s">
        <v>18</v>
      </c>
      <c r="B247" s="19">
        <f t="shared" si="3"/>
        <v>243</v>
      </c>
      <c r="C247" s="20">
        <v>40863693</v>
      </c>
      <c r="D247" s="21">
        <v>41716</v>
      </c>
      <c r="E247" s="22" t="s">
        <v>133</v>
      </c>
      <c r="F247" s="25">
        <v>5</v>
      </c>
      <c r="G247" s="23">
        <v>466.1</v>
      </c>
      <c r="H247" s="24" t="s">
        <v>46</v>
      </c>
      <c r="I247" s="9"/>
    </row>
    <row r="248" spans="1:9" ht="15" customHeight="1" x14ac:dyDescent="0.25">
      <c r="A248" s="19" t="s">
        <v>18</v>
      </c>
      <c r="B248" s="19">
        <f t="shared" si="3"/>
        <v>244</v>
      </c>
      <c r="C248" s="20">
        <v>40842537</v>
      </c>
      <c r="D248" s="21">
        <v>41701</v>
      </c>
      <c r="E248" s="22" t="s">
        <v>132</v>
      </c>
      <c r="F248" s="25">
        <v>12</v>
      </c>
      <c r="G248" s="23">
        <v>466.1</v>
      </c>
      <c r="H248" s="24" t="s">
        <v>46</v>
      </c>
      <c r="I248" s="9"/>
    </row>
    <row r="249" spans="1:9" ht="15" customHeight="1" x14ac:dyDescent="0.25">
      <c r="A249" s="19" t="s">
        <v>18</v>
      </c>
      <c r="B249" s="19">
        <f t="shared" si="3"/>
        <v>245</v>
      </c>
      <c r="C249" s="20">
        <v>40859625</v>
      </c>
      <c r="D249" s="21">
        <v>41710</v>
      </c>
      <c r="E249" s="22" t="s">
        <v>133</v>
      </c>
      <c r="F249" s="25">
        <v>15</v>
      </c>
      <c r="G249" s="23">
        <v>466.1</v>
      </c>
      <c r="H249" s="24" t="s">
        <v>46</v>
      </c>
      <c r="I249" s="9"/>
    </row>
    <row r="250" spans="1:9" ht="15" customHeight="1" x14ac:dyDescent="0.25">
      <c r="A250" s="19" t="s">
        <v>18</v>
      </c>
      <c r="B250" s="19">
        <f t="shared" si="3"/>
        <v>246</v>
      </c>
      <c r="C250" s="20">
        <v>40864821</v>
      </c>
      <c r="D250" s="21">
        <v>41722</v>
      </c>
      <c r="E250" s="22" t="s">
        <v>133</v>
      </c>
      <c r="F250" s="25">
        <v>15</v>
      </c>
      <c r="G250" s="23">
        <v>466.1</v>
      </c>
      <c r="H250" s="24" t="s">
        <v>46</v>
      </c>
      <c r="I250" s="9"/>
    </row>
    <row r="251" spans="1:9" ht="15" customHeight="1" x14ac:dyDescent="0.25">
      <c r="A251" s="19" t="s">
        <v>18</v>
      </c>
      <c r="B251" s="19">
        <f t="shared" si="3"/>
        <v>247</v>
      </c>
      <c r="C251" s="20">
        <v>40854520</v>
      </c>
      <c r="D251" s="21">
        <v>41710</v>
      </c>
      <c r="E251" s="22" t="s">
        <v>133</v>
      </c>
      <c r="F251" s="25">
        <v>5</v>
      </c>
      <c r="G251" s="23">
        <v>4139.8500000000004</v>
      </c>
      <c r="H251" s="24" t="s">
        <v>45</v>
      </c>
      <c r="I251" s="9"/>
    </row>
    <row r="252" spans="1:9" ht="15" customHeight="1" x14ac:dyDescent="0.25">
      <c r="A252" s="19" t="s">
        <v>18</v>
      </c>
      <c r="B252" s="19">
        <f t="shared" si="3"/>
        <v>248</v>
      </c>
      <c r="C252" s="20">
        <v>40857032</v>
      </c>
      <c r="D252" s="21">
        <v>41701</v>
      </c>
      <c r="E252" s="22" t="s">
        <v>133</v>
      </c>
      <c r="F252" s="25">
        <v>10</v>
      </c>
      <c r="G252" s="23">
        <v>466.1</v>
      </c>
      <c r="H252" s="24" t="s">
        <v>45</v>
      </c>
      <c r="I252" s="9"/>
    </row>
    <row r="253" spans="1:9" ht="15" customHeight="1" x14ac:dyDescent="0.25">
      <c r="A253" s="19" t="s">
        <v>18</v>
      </c>
      <c r="B253" s="19">
        <f t="shared" si="3"/>
        <v>249</v>
      </c>
      <c r="C253" s="20">
        <v>40862350</v>
      </c>
      <c r="D253" s="21">
        <v>41709</v>
      </c>
      <c r="E253" s="22" t="s">
        <v>133</v>
      </c>
      <c r="F253" s="25">
        <v>12</v>
      </c>
      <c r="G253" s="23">
        <v>466.1</v>
      </c>
      <c r="H253" s="24" t="s">
        <v>66</v>
      </c>
      <c r="I253" s="9"/>
    </row>
    <row r="254" spans="1:9" ht="15" customHeight="1" x14ac:dyDescent="0.25">
      <c r="A254" s="19" t="s">
        <v>18</v>
      </c>
      <c r="B254" s="19">
        <f t="shared" si="3"/>
        <v>250</v>
      </c>
      <c r="C254" s="20">
        <v>40869608</v>
      </c>
      <c r="D254" s="21">
        <v>41726</v>
      </c>
      <c r="E254" s="22" t="s">
        <v>132</v>
      </c>
      <c r="F254" s="25">
        <v>15</v>
      </c>
      <c r="G254" s="23">
        <v>466.1</v>
      </c>
      <c r="H254" s="24" t="s">
        <v>66</v>
      </c>
      <c r="I254" s="9"/>
    </row>
    <row r="255" spans="1:9" ht="15" customHeight="1" x14ac:dyDescent="0.25">
      <c r="A255" s="19" t="s">
        <v>18</v>
      </c>
      <c r="B255" s="19">
        <f t="shared" si="3"/>
        <v>251</v>
      </c>
      <c r="C255" s="20">
        <v>40862391</v>
      </c>
      <c r="D255" s="21">
        <v>41701</v>
      </c>
      <c r="E255" s="22" t="s">
        <v>133</v>
      </c>
      <c r="F255" s="25">
        <v>0.11</v>
      </c>
      <c r="G255" s="23">
        <v>91.08</v>
      </c>
      <c r="H255" s="24" t="s">
        <v>66</v>
      </c>
      <c r="I255" s="9"/>
    </row>
    <row r="256" spans="1:9" ht="15" customHeight="1" x14ac:dyDescent="0.25">
      <c r="A256" s="19" t="s">
        <v>18</v>
      </c>
      <c r="B256" s="19">
        <f t="shared" si="3"/>
        <v>252</v>
      </c>
      <c r="C256" s="20">
        <v>40861791</v>
      </c>
      <c r="D256" s="21">
        <v>41709</v>
      </c>
      <c r="E256" s="22" t="s">
        <v>227</v>
      </c>
      <c r="F256" s="25">
        <v>12</v>
      </c>
      <c r="G256" s="23">
        <v>466.1</v>
      </c>
      <c r="H256" s="24" t="s">
        <v>66</v>
      </c>
      <c r="I256" s="9"/>
    </row>
    <row r="257" spans="1:9" ht="15" customHeight="1" x14ac:dyDescent="0.25">
      <c r="A257" s="19" t="s">
        <v>18</v>
      </c>
      <c r="B257" s="19">
        <f t="shared" si="3"/>
        <v>253</v>
      </c>
      <c r="C257" s="20">
        <v>40819128</v>
      </c>
      <c r="D257" s="21">
        <v>41705</v>
      </c>
      <c r="E257" s="22" t="s">
        <v>133</v>
      </c>
      <c r="F257" s="25">
        <v>12</v>
      </c>
      <c r="G257" s="23">
        <v>466.1</v>
      </c>
      <c r="H257" s="24" t="s">
        <v>66</v>
      </c>
      <c r="I257" s="9"/>
    </row>
    <row r="258" spans="1:9" ht="15" customHeight="1" x14ac:dyDescent="0.25">
      <c r="A258" s="19" t="s">
        <v>18</v>
      </c>
      <c r="B258" s="19">
        <f t="shared" si="3"/>
        <v>254</v>
      </c>
      <c r="C258" s="20">
        <v>40857029</v>
      </c>
      <c r="D258" s="21">
        <v>41701</v>
      </c>
      <c r="E258" s="22" t="s">
        <v>133</v>
      </c>
      <c r="F258" s="25">
        <v>15</v>
      </c>
      <c r="G258" s="23">
        <v>466.1</v>
      </c>
      <c r="H258" s="24" t="s">
        <v>173</v>
      </c>
      <c r="I258" s="9"/>
    </row>
    <row r="259" spans="1:9" ht="15" customHeight="1" x14ac:dyDescent="0.25">
      <c r="A259" s="19" t="s">
        <v>18</v>
      </c>
      <c r="B259" s="19">
        <f t="shared" si="3"/>
        <v>255</v>
      </c>
      <c r="C259" s="20">
        <v>40864206</v>
      </c>
      <c r="D259" s="21">
        <v>41718</v>
      </c>
      <c r="E259" s="22" t="s">
        <v>133</v>
      </c>
      <c r="F259" s="25">
        <v>15</v>
      </c>
      <c r="G259" s="23">
        <v>466.1</v>
      </c>
      <c r="H259" s="24" t="s">
        <v>57</v>
      </c>
      <c r="I259" s="10">
        <v>42031</v>
      </c>
    </row>
    <row r="260" spans="1:9" ht="15" customHeight="1" x14ac:dyDescent="0.25">
      <c r="A260" s="19" t="s">
        <v>18</v>
      </c>
      <c r="B260" s="19">
        <f t="shared" si="3"/>
        <v>256</v>
      </c>
      <c r="C260" s="20">
        <v>40871312</v>
      </c>
      <c r="D260" s="21">
        <v>41726</v>
      </c>
      <c r="E260" s="22" t="s">
        <v>133</v>
      </c>
      <c r="F260" s="25">
        <v>12</v>
      </c>
      <c r="G260" s="23">
        <v>466.1</v>
      </c>
      <c r="H260" s="24" t="s">
        <v>214</v>
      </c>
      <c r="I260" s="9"/>
    </row>
    <row r="261" spans="1:9" ht="13.5" customHeight="1" x14ac:dyDescent="0.25">
      <c r="A261" s="19" t="s">
        <v>18</v>
      </c>
      <c r="B261" s="19">
        <f t="shared" si="3"/>
        <v>257</v>
      </c>
      <c r="C261" s="20">
        <v>40858131</v>
      </c>
      <c r="D261" s="21">
        <v>41703</v>
      </c>
      <c r="E261" s="22" t="s">
        <v>133</v>
      </c>
      <c r="F261" s="25">
        <v>5</v>
      </c>
      <c r="G261" s="23">
        <v>466.1</v>
      </c>
      <c r="H261" s="24" t="s">
        <v>67</v>
      </c>
      <c r="I261" s="9"/>
    </row>
    <row r="262" spans="1:9" ht="15" customHeight="1" x14ac:dyDescent="0.25">
      <c r="A262" s="19" t="s">
        <v>18</v>
      </c>
      <c r="B262" s="19">
        <f t="shared" ref="B262:B307" si="4">B261+1</f>
        <v>258</v>
      </c>
      <c r="C262" s="20">
        <v>40861268</v>
      </c>
      <c r="D262" s="21">
        <v>41701</v>
      </c>
      <c r="E262" s="22" t="s">
        <v>133</v>
      </c>
      <c r="F262" s="25">
        <v>15</v>
      </c>
      <c r="G262" s="23">
        <v>466.1</v>
      </c>
      <c r="H262" s="24" t="s">
        <v>70</v>
      </c>
      <c r="I262" s="9"/>
    </row>
    <row r="263" spans="1:9" ht="15" customHeight="1" x14ac:dyDescent="0.25">
      <c r="A263" s="19" t="s">
        <v>18</v>
      </c>
      <c r="B263" s="19">
        <f t="shared" si="4"/>
        <v>259</v>
      </c>
      <c r="C263" s="20">
        <v>40805836</v>
      </c>
      <c r="D263" s="21">
        <v>41716</v>
      </c>
      <c r="E263" s="22" t="s">
        <v>133</v>
      </c>
      <c r="F263" s="25">
        <v>80</v>
      </c>
      <c r="G263" s="23">
        <v>31366.799999999999</v>
      </c>
      <c r="H263" s="24" t="s">
        <v>70</v>
      </c>
      <c r="I263" s="9"/>
    </row>
    <row r="264" spans="1:9" ht="15" customHeight="1" x14ac:dyDescent="0.25">
      <c r="A264" s="19" t="s">
        <v>18</v>
      </c>
      <c r="B264" s="19">
        <f t="shared" si="4"/>
        <v>260</v>
      </c>
      <c r="C264" s="20">
        <v>40823832</v>
      </c>
      <c r="D264" s="21">
        <v>41715</v>
      </c>
      <c r="E264" s="22" t="s">
        <v>227</v>
      </c>
      <c r="F264" s="25">
        <v>12</v>
      </c>
      <c r="G264" s="23">
        <v>466.1</v>
      </c>
      <c r="H264" s="24" t="s">
        <v>70</v>
      </c>
      <c r="I264" s="9"/>
    </row>
    <row r="265" spans="1:9" ht="15" customHeight="1" x14ac:dyDescent="0.25">
      <c r="A265" s="19" t="s">
        <v>18</v>
      </c>
      <c r="B265" s="19">
        <f t="shared" si="4"/>
        <v>261</v>
      </c>
      <c r="C265" s="20">
        <v>40861398</v>
      </c>
      <c r="D265" s="21">
        <v>41701</v>
      </c>
      <c r="E265" s="22" t="s">
        <v>133</v>
      </c>
      <c r="F265" s="25">
        <v>10</v>
      </c>
      <c r="G265" s="23">
        <v>466.1</v>
      </c>
      <c r="H265" s="24" t="s">
        <v>70</v>
      </c>
      <c r="I265" s="9"/>
    </row>
    <row r="266" spans="1:9" ht="15" customHeight="1" x14ac:dyDescent="0.25">
      <c r="A266" s="19" t="s">
        <v>18</v>
      </c>
      <c r="B266" s="19">
        <f t="shared" si="4"/>
        <v>262</v>
      </c>
      <c r="C266" s="20">
        <v>40855611</v>
      </c>
      <c r="D266" s="21">
        <v>41701</v>
      </c>
      <c r="E266" s="22" t="s">
        <v>133</v>
      </c>
      <c r="F266" s="25">
        <v>12</v>
      </c>
      <c r="G266" s="23">
        <v>466.1</v>
      </c>
      <c r="H266" s="24" t="s">
        <v>70</v>
      </c>
      <c r="I266" s="9"/>
    </row>
    <row r="267" spans="1:9" ht="15" customHeight="1" x14ac:dyDescent="0.25">
      <c r="A267" s="19" t="s">
        <v>18</v>
      </c>
      <c r="B267" s="19">
        <f t="shared" si="4"/>
        <v>263</v>
      </c>
      <c r="C267" s="20">
        <v>40847234</v>
      </c>
      <c r="D267" s="21">
        <v>41715</v>
      </c>
      <c r="E267" s="22" t="s">
        <v>133</v>
      </c>
      <c r="F267" s="25">
        <v>15</v>
      </c>
      <c r="G267" s="23">
        <v>466.1</v>
      </c>
      <c r="H267" s="24" t="s">
        <v>70</v>
      </c>
      <c r="I267" s="9"/>
    </row>
    <row r="268" spans="1:9" ht="15" customHeight="1" x14ac:dyDescent="0.25">
      <c r="A268" s="19" t="s">
        <v>18</v>
      </c>
      <c r="B268" s="19">
        <f t="shared" si="4"/>
        <v>264</v>
      </c>
      <c r="C268" s="20">
        <v>40863687</v>
      </c>
      <c r="D268" s="21">
        <v>41719</v>
      </c>
      <c r="E268" s="22" t="s">
        <v>133</v>
      </c>
      <c r="F268" s="25">
        <v>12</v>
      </c>
      <c r="G268" s="23">
        <v>466.1</v>
      </c>
      <c r="H268" s="24" t="s">
        <v>70</v>
      </c>
      <c r="I268" s="9"/>
    </row>
    <row r="269" spans="1:9" ht="15" customHeight="1" x14ac:dyDescent="0.25">
      <c r="A269" s="19" t="s">
        <v>18</v>
      </c>
      <c r="B269" s="19">
        <f t="shared" si="4"/>
        <v>265</v>
      </c>
      <c r="C269" s="20">
        <v>40862881</v>
      </c>
      <c r="D269" s="21">
        <v>41709</v>
      </c>
      <c r="E269" s="22" t="s">
        <v>227</v>
      </c>
      <c r="F269" s="25">
        <v>15</v>
      </c>
      <c r="G269" s="23">
        <v>466.1</v>
      </c>
      <c r="H269" s="24" t="s">
        <v>69</v>
      </c>
      <c r="I269" s="9"/>
    </row>
    <row r="270" spans="1:9" ht="15" customHeight="1" x14ac:dyDescent="0.25">
      <c r="A270" s="19" t="s">
        <v>18</v>
      </c>
      <c r="B270" s="19">
        <f t="shared" si="4"/>
        <v>266</v>
      </c>
      <c r="C270" s="20">
        <v>40854623</v>
      </c>
      <c r="D270" s="21">
        <v>41704</v>
      </c>
      <c r="E270" s="22" t="s">
        <v>227</v>
      </c>
      <c r="F270" s="25">
        <v>10</v>
      </c>
      <c r="G270" s="23">
        <v>9770.0499999999993</v>
      </c>
      <c r="H270" s="24" t="s">
        <v>68</v>
      </c>
      <c r="I270" s="9"/>
    </row>
    <row r="271" spans="1:9" ht="15" customHeight="1" x14ac:dyDescent="0.25">
      <c r="A271" s="19" t="s">
        <v>18</v>
      </c>
      <c r="B271" s="19">
        <f t="shared" si="4"/>
        <v>267</v>
      </c>
      <c r="C271" s="20">
        <v>40857335</v>
      </c>
      <c r="D271" s="21">
        <v>41701</v>
      </c>
      <c r="E271" s="22" t="s">
        <v>133</v>
      </c>
      <c r="F271" s="25">
        <v>15</v>
      </c>
      <c r="G271" s="23">
        <v>466.1</v>
      </c>
      <c r="H271" s="24" t="s">
        <v>68</v>
      </c>
      <c r="I271" s="9"/>
    </row>
    <row r="272" spans="1:9" ht="15" customHeight="1" x14ac:dyDescent="0.25">
      <c r="A272" s="19" t="s">
        <v>18</v>
      </c>
      <c r="B272" s="19">
        <f t="shared" si="4"/>
        <v>268</v>
      </c>
      <c r="C272" s="20">
        <v>40866712</v>
      </c>
      <c r="D272" s="21">
        <v>41710</v>
      </c>
      <c r="E272" s="22" t="s">
        <v>133</v>
      </c>
      <c r="F272" s="25">
        <v>9</v>
      </c>
      <c r="G272" s="23">
        <v>466.1</v>
      </c>
      <c r="H272" s="24" t="s">
        <v>144</v>
      </c>
      <c r="I272" s="9"/>
    </row>
    <row r="273" spans="1:9" ht="15" customHeight="1" x14ac:dyDescent="0.25">
      <c r="A273" s="19" t="s">
        <v>18</v>
      </c>
      <c r="B273" s="19">
        <f t="shared" si="4"/>
        <v>269</v>
      </c>
      <c r="C273" s="20">
        <v>40838162</v>
      </c>
      <c r="D273" s="21">
        <v>41726</v>
      </c>
      <c r="E273" s="22" t="s">
        <v>227</v>
      </c>
      <c r="F273" s="25">
        <v>10</v>
      </c>
      <c r="G273" s="23">
        <v>466.1</v>
      </c>
      <c r="H273" s="24" t="s">
        <v>75</v>
      </c>
      <c r="I273" s="9"/>
    </row>
    <row r="274" spans="1:9" ht="15" customHeight="1" x14ac:dyDescent="0.25">
      <c r="A274" s="19" t="s">
        <v>18</v>
      </c>
      <c r="B274" s="19">
        <f t="shared" si="4"/>
        <v>270</v>
      </c>
      <c r="C274" s="20">
        <v>40837858</v>
      </c>
      <c r="D274" s="21">
        <v>41701</v>
      </c>
      <c r="E274" s="22" t="s">
        <v>227</v>
      </c>
      <c r="F274" s="25">
        <v>10</v>
      </c>
      <c r="G274" s="23">
        <v>466.1</v>
      </c>
      <c r="H274" s="24" t="s">
        <v>75</v>
      </c>
      <c r="I274" s="9"/>
    </row>
    <row r="275" spans="1:9" ht="15" customHeight="1" x14ac:dyDescent="0.25">
      <c r="A275" s="19" t="s">
        <v>18</v>
      </c>
      <c r="B275" s="19">
        <f t="shared" si="4"/>
        <v>271</v>
      </c>
      <c r="C275" s="20">
        <v>40838156</v>
      </c>
      <c r="D275" s="21">
        <v>41701</v>
      </c>
      <c r="E275" s="22" t="s">
        <v>227</v>
      </c>
      <c r="F275" s="25">
        <v>10</v>
      </c>
      <c r="G275" s="23">
        <v>466.1</v>
      </c>
      <c r="H275" s="24" t="s">
        <v>75</v>
      </c>
      <c r="I275" s="9"/>
    </row>
    <row r="276" spans="1:9" ht="15" customHeight="1" x14ac:dyDescent="0.25">
      <c r="A276" s="19" t="s">
        <v>18</v>
      </c>
      <c r="B276" s="19">
        <f t="shared" si="4"/>
        <v>272</v>
      </c>
      <c r="C276" s="20">
        <v>40861350</v>
      </c>
      <c r="D276" s="21">
        <v>41711</v>
      </c>
      <c r="E276" s="22" t="s">
        <v>133</v>
      </c>
      <c r="F276" s="25">
        <v>15</v>
      </c>
      <c r="G276" s="23">
        <v>466.1</v>
      </c>
      <c r="H276" s="24" t="s">
        <v>75</v>
      </c>
      <c r="I276" s="9"/>
    </row>
    <row r="277" spans="1:9" ht="15" customHeight="1" x14ac:dyDescent="0.25">
      <c r="A277" s="19" t="s">
        <v>18</v>
      </c>
      <c r="B277" s="19">
        <f t="shared" si="4"/>
        <v>273</v>
      </c>
      <c r="C277" s="20">
        <v>40853119</v>
      </c>
      <c r="D277" s="21">
        <v>41701</v>
      </c>
      <c r="E277" s="22" t="s">
        <v>133</v>
      </c>
      <c r="F277" s="25">
        <v>10</v>
      </c>
      <c r="G277" s="23">
        <v>466.1</v>
      </c>
      <c r="H277" s="24" t="s">
        <v>75</v>
      </c>
      <c r="I277" s="10">
        <v>42027</v>
      </c>
    </row>
    <row r="278" spans="1:9" ht="15" customHeight="1" x14ac:dyDescent="0.25">
      <c r="A278" s="19" t="s">
        <v>18</v>
      </c>
      <c r="B278" s="19">
        <f t="shared" si="4"/>
        <v>274</v>
      </c>
      <c r="C278" s="20">
        <v>40838167</v>
      </c>
      <c r="D278" s="21">
        <v>41724</v>
      </c>
      <c r="E278" s="22" t="s">
        <v>133</v>
      </c>
      <c r="F278" s="25">
        <v>12</v>
      </c>
      <c r="G278" s="23">
        <v>466.1</v>
      </c>
      <c r="H278" s="24" t="s">
        <v>177</v>
      </c>
      <c r="I278" s="9"/>
    </row>
    <row r="279" spans="1:9" ht="15" customHeight="1" x14ac:dyDescent="0.25">
      <c r="A279" s="19" t="s">
        <v>18</v>
      </c>
      <c r="B279" s="19">
        <f t="shared" si="4"/>
        <v>275</v>
      </c>
      <c r="C279" s="20">
        <v>40870749</v>
      </c>
      <c r="D279" s="21">
        <v>41722</v>
      </c>
      <c r="E279" s="22" t="s">
        <v>133</v>
      </c>
      <c r="F279" s="25">
        <v>5</v>
      </c>
      <c r="G279" s="23">
        <v>466.1</v>
      </c>
      <c r="H279" s="24" t="s">
        <v>177</v>
      </c>
      <c r="I279" s="9"/>
    </row>
    <row r="280" spans="1:9" ht="15" customHeight="1" x14ac:dyDescent="0.25">
      <c r="A280" s="19" t="s">
        <v>18</v>
      </c>
      <c r="B280" s="19">
        <f t="shared" si="4"/>
        <v>276</v>
      </c>
      <c r="C280" s="20">
        <v>40857549</v>
      </c>
      <c r="D280" s="21">
        <v>41704</v>
      </c>
      <c r="E280" s="22" t="s">
        <v>133</v>
      </c>
      <c r="F280" s="25">
        <v>15</v>
      </c>
      <c r="G280" s="23">
        <v>466.1</v>
      </c>
      <c r="H280" s="24" t="s">
        <v>145</v>
      </c>
      <c r="I280" s="9"/>
    </row>
    <row r="281" spans="1:9" ht="15" customHeight="1" x14ac:dyDescent="0.25">
      <c r="A281" s="19" t="s">
        <v>18</v>
      </c>
      <c r="B281" s="19">
        <f t="shared" si="4"/>
        <v>277</v>
      </c>
      <c r="C281" s="20">
        <v>40862678</v>
      </c>
      <c r="D281" s="21">
        <v>41709</v>
      </c>
      <c r="E281" s="22" t="s">
        <v>133</v>
      </c>
      <c r="F281" s="25">
        <v>6</v>
      </c>
      <c r="G281" s="23">
        <v>466.1</v>
      </c>
      <c r="H281" s="24" t="s">
        <v>72</v>
      </c>
      <c r="I281" s="10">
        <v>42033</v>
      </c>
    </row>
    <row r="282" spans="1:9" ht="15" customHeight="1" x14ac:dyDescent="0.25">
      <c r="A282" s="19" t="s">
        <v>18</v>
      </c>
      <c r="B282" s="19">
        <f t="shared" si="4"/>
        <v>278</v>
      </c>
      <c r="C282" s="20">
        <v>40864797</v>
      </c>
      <c r="D282" s="21">
        <v>41712</v>
      </c>
      <c r="E282" s="22" t="s">
        <v>227</v>
      </c>
      <c r="F282" s="25">
        <v>15</v>
      </c>
      <c r="G282" s="23">
        <v>466.1</v>
      </c>
      <c r="H282" s="24" t="s">
        <v>72</v>
      </c>
      <c r="I282" s="9"/>
    </row>
    <row r="283" spans="1:9" ht="15" customHeight="1" x14ac:dyDescent="0.25">
      <c r="A283" s="19" t="s">
        <v>18</v>
      </c>
      <c r="B283" s="19">
        <f t="shared" si="4"/>
        <v>279</v>
      </c>
      <c r="C283" s="20">
        <v>40873497</v>
      </c>
      <c r="D283" s="21">
        <v>41726</v>
      </c>
      <c r="E283" s="22" t="s">
        <v>227</v>
      </c>
      <c r="F283" s="25">
        <v>5</v>
      </c>
      <c r="G283" s="23">
        <v>466.1</v>
      </c>
      <c r="H283" s="24" t="s">
        <v>72</v>
      </c>
      <c r="I283" s="9"/>
    </row>
    <row r="284" spans="1:9" ht="15" customHeight="1" x14ac:dyDescent="0.25">
      <c r="A284" s="19" t="s">
        <v>18</v>
      </c>
      <c r="B284" s="19">
        <f t="shared" si="4"/>
        <v>280</v>
      </c>
      <c r="C284" s="20">
        <v>40869897</v>
      </c>
      <c r="D284" s="21">
        <v>41719</v>
      </c>
      <c r="E284" s="22" t="s">
        <v>133</v>
      </c>
      <c r="F284" s="25">
        <v>12</v>
      </c>
      <c r="G284" s="23">
        <v>466.1</v>
      </c>
      <c r="H284" s="24" t="s">
        <v>72</v>
      </c>
      <c r="I284" s="9"/>
    </row>
    <row r="285" spans="1:9" ht="15" customHeight="1" x14ac:dyDescent="0.25">
      <c r="A285" s="19" t="s">
        <v>18</v>
      </c>
      <c r="B285" s="19">
        <f t="shared" si="4"/>
        <v>281</v>
      </c>
      <c r="C285" s="20">
        <v>40864846</v>
      </c>
      <c r="D285" s="21">
        <v>41705</v>
      </c>
      <c r="E285" s="22" t="s">
        <v>133</v>
      </c>
      <c r="F285" s="25">
        <v>15</v>
      </c>
      <c r="G285" s="23">
        <v>466.1</v>
      </c>
      <c r="H285" s="24" t="s">
        <v>73</v>
      </c>
      <c r="I285" s="9"/>
    </row>
    <row r="286" spans="1:9" ht="15" customHeight="1" x14ac:dyDescent="0.25">
      <c r="A286" s="19" t="s">
        <v>18</v>
      </c>
      <c r="B286" s="19">
        <f t="shared" si="4"/>
        <v>282</v>
      </c>
      <c r="C286" s="20">
        <v>40864852</v>
      </c>
      <c r="D286" s="21">
        <v>41705</v>
      </c>
      <c r="E286" s="22" t="s">
        <v>133</v>
      </c>
      <c r="F286" s="25">
        <v>15</v>
      </c>
      <c r="G286" s="23">
        <v>466.1</v>
      </c>
      <c r="H286" s="24" t="s">
        <v>73</v>
      </c>
      <c r="I286" s="9"/>
    </row>
    <row r="287" spans="1:9" ht="15" customHeight="1" x14ac:dyDescent="0.25">
      <c r="A287" s="19" t="s">
        <v>18</v>
      </c>
      <c r="B287" s="19">
        <f t="shared" si="4"/>
        <v>283</v>
      </c>
      <c r="C287" s="20">
        <v>40858411</v>
      </c>
      <c r="D287" s="21">
        <v>41726</v>
      </c>
      <c r="E287" s="22" t="s">
        <v>227</v>
      </c>
      <c r="F287" s="25">
        <v>15</v>
      </c>
      <c r="G287" s="23">
        <v>466.1</v>
      </c>
      <c r="H287" s="24" t="s">
        <v>73</v>
      </c>
      <c r="I287" s="9"/>
    </row>
    <row r="288" spans="1:9" ht="15" customHeight="1" x14ac:dyDescent="0.25">
      <c r="A288" s="19" t="s">
        <v>18</v>
      </c>
      <c r="B288" s="19">
        <f t="shared" si="4"/>
        <v>284</v>
      </c>
      <c r="C288" s="20">
        <v>40862240</v>
      </c>
      <c r="D288" s="21">
        <v>41701</v>
      </c>
      <c r="E288" s="22" t="s">
        <v>133</v>
      </c>
      <c r="F288" s="25">
        <v>12</v>
      </c>
      <c r="G288" s="23">
        <v>466.1</v>
      </c>
      <c r="H288" s="24" t="s">
        <v>73</v>
      </c>
      <c r="I288" s="9"/>
    </row>
    <row r="289" spans="1:9" ht="15" customHeight="1" x14ac:dyDescent="0.25">
      <c r="A289" s="19" t="s">
        <v>18</v>
      </c>
      <c r="B289" s="19">
        <f t="shared" si="4"/>
        <v>285</v>
      </c>
      <c r="C289" s="20">
        <v>40864650</v>
      </c>
      <c r="D289" s="21">
        <v>41711</v>
      </c>
      <c r="E289" s="22" t="s">
        <v>133</v>
      </c>
      <c r="F289" s="25">
        <v>15</v>
      </c>
      <c r="G289" s="23">
        <v>466.1</v>
      </c>
      <c r="H289" s="24" t="s">
        <v>73</v>
      </c>
      <c r="I289" s="9"/>
    </row>
    <row r="290" spans="1:9" ht="15" customHeight="1" x14ac:dyDescent="0.25">
      <c r="A290" s="19" t="s">
        <v>18</v>
      </c>
      <c r="B290" s="19">
        <f t="shared" si="4"/>
        <v>286</v>
      </c>
      <c r="C290" s="20">
        <v>40852442</v>
      </c>
      <c r="D290" s="21">
        <v>41702</v>
      </c>
      <c r="E290" s="22" t="s">
        <v>133</v>
      </c>
      <c r="F290" s="25">
        <v>3</v>
      </c>
      <c r="G290" s="23">
        <v>466.1</v>
      </c>
      <c r="H290" s="24" t="s">
        <v>222</v>
      </c>
      <c r="I290" s="9"/>
    </row>
    <row r="291" spans="1:9" ht="15" customHeight="1" x14ac:dyDescent="0.25">
      <c r="A291" s="19" t="s">
        <v>18</v>
      </c>
      <c r="B291" s="19">
        <f t="shared" si="4"/>
        <v>287</v>
      </c>
      <c r="C291" s="20">
        <v>40863363</v>
      </c>
      <c r="D291" s="21">
        <v>41725</v>
      </c>
      <c r="E291" s="22" t="s">
        <v>133</v>
      </c>
      <c r="F291" s="25">
        <v>5</v>
      </c>
      <c r="G291" s="23">
        <v>466.1</v>
      </c>
      <c r="H291" s="24" t="s">
        <v>79</v>
      </c>
      <c r="I291" s="9"/>
    </row>
    <row r="292" spans="1:9" ht="15" customHeight="1" x14ac:dyDescent="0.25">
      <c r="A292" s="19" t="s">
        <v>18</v>
      </c>
      <c r="B292" s="19">
        <f t="shared" si="4"/>
        <v>288</v>
      </c>
      <c r="C292" s="20">
        <v>40859460</v>
      </c>
      <c r="D292" s="21">
        <v>41725</v>
      </c>
      <c r="E292" s="22" t="s">
        <v>133</v>
      </c>
      <c r="F292" s="25">
        <v>5</v>
      </c>
      <c r="G292" s="23">
        <v>4139.8500000000004</v>
      </c>
      <c r="H292" s="24" t="s">
        <v>79</v>
      </c>
      <c r="I292" s="9"/>
    </row>
    <row r="293" spans="1:9" ht="15" customHeight="1" x14ac:dyDescent="0.25">
      <c r="A293" s="19" t="s">
        <v>18</v>
      </c>
      <c r="B293" s="19">
        <f t="shared" si="4"/>
        <v>289</v>
      </c>
      <c r="C293" s="20">
        <v>40859458</v>
      </c>
      <c r="D293" s="21">
        <v>41725</v>
      </c>
      <c r="E293" s="22" t="s">
        <v>133</v>
      </c>
      <c r="F293" s="25">
        <v>5</v>
      </c>
      <c r="G293" s="23">
        <v>466.1</v>
      </c>
      <c r="H293" s="24" t="s">
        <v>79</v>
      </c>
      <c r="I293" s="9"/>
    </row>
    <row r="294" spans="1:9" ht="15" customHeight="1" x14ac:dyDescent="0.25">
      <c r="A294" s="19" t="s">
        <v>18</v>
      </c>
      <c r="B294" s="19">
        <f t="shared" si="4"/>
        <v>290</v>
      </c>
      <c r="C294" s="20">
        <v>40864239</v>
      </c>
      <c r="D294" s="21">
        <v>41718</v>
      </c>
      <c r="E294" s="22" t="s">
        <v>133</v>
      </c>
      <c r="F294" s="25">
        <v>15</v>
      </c>
      <c r="G294" s="23">
        <v>466.1</v>
      </c>
      <c r="H294" s="24" t="s">
        <v>79</v>
      </c>
      <c r="I294" s="9"/>
    </row>
    <row r="295" spans="1:9" ht="15" customHeight="1" x14ac:dyDescent="0.25">
      <c r="A295" s="19" t="s">
        <v>18</v>
      </c>
      <c r="B295" s="19">
        <f t="shared" si="4"/>
        <v>291</v>
      </c>
      <c r="C295" s="20">
        <v>40798964</v>
      </c>
      <c r="D295" s="21">
        <v>41701</v>
      </c>
      <c r="E295" s="22" t="s">
        <v>227</v>
      </c>
      <c r="F295" s="25">
        <v>15</v>
      </c>
      <c r="G295" s="23">
        <v>466.1</v>
      </c>
      <c r="H295" s="24" t="s">
        <v>219</v>
      </c>
      <c r="I295" s="9"/>
    </row>
    <row r="296" spans="1:9" ht="15" customHeight="1" x14ac:dyDescent="0.25">
      <c r="A296" s="19" t="s">
        <v>18</v>
      </c>
      <c r="B296" s="19">
        <f t="shared" si="4"/>
        <v>292</v>
      </c>
      <c r="C296" s="20">
        <v>40862329</v>
      </c>
      <c r="D296" s="21">
        <v>41704</v>
      </c>
      <c r="E296" s="22" t="s">
        <v>133</v>
      </c>
      <c r="F296" s="25">
        <v>10</v>
      </c>
      <c r="G296" s="23">
        <v>466.1</v>
      </c>
      <c r="H296" s="24" t="s">
        <v>80</v>
      </c>
      <c r="I296" s="9"/>
    </row>
    <row r="297" spans="1:9" ht="15" customHeight="1" x14ac:dyDescent="0.25">
      <c r="A297" s="19" t="s">
        <v>18</v>
      </c>
      <c r="B297" s="19">
        <f t="shared" si="4"/>
        <v>293</v>
      </c>
      <c r="C297" s="20">
        <v>40854728</v>
      </c>
      <c r="D297" s="21">
        <v>41705</v>
      </c>
      <c r="E297" s="22" t="s">
        <v>133</v>
      </c>
      <c r="F297" s="25">
        <v>230</v>
      </c>
      <c r="G297" s="23">
        <v>64319.5</v>
      </c>
      <c r="H297" s="24" t="s">
        <v>179</v>
      </c>
      <c r="I297" s="9"/>
    </row>
    <row r="298" spans="1:9" ht="15" customHeight="1" x14ac:dyDescent="0.25">
      <c r="A298" s="19" t="s">
        <v>18</v>
      </c>
      <c r="B298" s="19">
        <f t="shared" si="4"/>
        <v>294</v>
      </c>
      <c r="C298" s="20">
        <v>40864136</v>
      </c>
      <c r="D298" s="21">
        <v>41722</v>
      </c>
      <c r="E298" s="22" t="s">
        <v>227</v>
      </c>
      <c r="F298" s="25">
        <v>15</v>
      </c>
      <c r="G298" s="23">
        <v>466.1</v>
      </c>
      <c r="H298" s="24" t="s">
        <v>78</v>
      </c>
      <c r="I298" s="9"/>
    </row>
    <row r="299" spans="1:9" ht="15" customHeight="1" x14ac:dyDescent="0.25">
      <c r="A299" s="19" t="s">
        <v>18</v>
      </c>
      <c r="B299" s="19">
        <f t="shared" si="4"/>
        <v>295</v>
      </c>
      <c r="C299" s="20">
        <v>40855785</v>
      </c>
      <c r="D299" s="21">
        <v>41710</v>
      </c>
      <c r="E299" s="22" t="s">
        <v>133</v>
      </c>
      <c r="F299" s="25">
        <v>15</v>
      </c>
      <c r="G299" s="23">
        <v>466.1</v>
      </c>
      <c r="H299" s="24" t="s">
        <v>77</v>
      </c>
      <c r="I299" s="9"/>
    </row>
    <row r="300" spans="1:9" ht="15" customHeight="1" x14ac:dyDescent="0.25">
      <c r="A300" s="19" t="s">
        <v>18</v>
      </c>
      <c r="B300" s="19">
        <f t="shared" si="4"/>
        <v>296</v>
      </c>
      <c r="C300" s="20">
        <v>40867978</v>
      </c>
      <c r="D300" s="21">
        <v>41719</v>
      </c>
      <c r="E300" s="22" t="s">
        <v>133</v>
      </c>
      <c r="F300" s="25">
        <v>12</v>
      </c>
      <c r="G300" s="23">
        <v>466.1</v>
      </c>
      <c r="H300" s="24" t="s">
        <v>218</v>
      </c>
      <c r="I300" s="9"/>
    </row>
    <row r="301" spans="1:9" ht="15" customHeight="1" x14ac:dyDescent="0.25">
      <c r="A301" s="19" t="s">
        <v>18</v>
      </c>
      <c r="B301" s="19">
        <f t="shared" si="4"/>
        <v>297</v>
      </c>
      <c r="C301" s="20">
        <v>40867979</v>
      </c>
      <c r="D301" s="21">
        <v>41722</v>
      </c>
      <c r="E301" s="22" t="s">
        <v>133</v>
      </c>
      <c r="F301" s="25">
        <v>12</v>
      </c>
      <c r="G301" s="23">
        <v>466.1</v>
      </c>
      <c r="H301" s="24" t="s">
        <v>218</v>
      </c>
      <c r="I301" s="9"/>
    </row>
    <row r="302" spans="1:9" ht="15" customHeight="1" x14ac:dyDescent="0.25">
      <c r="A302" s="19" t="s">
        <v>18</v>
      </c>
      <c r="B302" s="19">
        <f t="shared" si="4"/>
        <v>298</v>
      </c>
      <c r="C302" s="20">
        <v>40875047</v>
      </c>
      <c r="D302" s="21">
        <v>41723</v>
      </c>
      <c r="E302" s="22" t="s">
        <v>133</v>
      </c>
      <c r="F302" s="25">
        <v>15</v>
      </c>
      <c r="G302" s="23">
        <v>466.1</v>
      </c>
      <c r="H302" s="24" t="s">
        <v>218</v>
      </c>
      <c r="I302" s="10">
        <v>42032</v>
      </c>
    </row>
    <row r="303" spans="1:9" ht="15" customHeight="1" x14ac:dyDescent="0.25">
      <c r="A303" s="19" t="s">
        <v>18</v>
      </c>
      <c r="B303" s="19">
        <f t="shared" si="4"/>
        <v>299</v>
      </c>
      <c r="C303" s="20">
        <v>40862814</v>
      </c>
      <c r="D303" s="21">
        <v>41711</v>
      </c>
      <c r="E303" s="22" t="s">
        <v>133</v>
      </c>
      <c r="F303" s="25">
        <v>3</v>
      </c>
      <c r="G303" s="23">
        <v>466.1</v>
      </c>
      <c r="H303" s="24" t="s">
        <v>146</v>
      </c>
      <c r="I303" s="9"/>
    </row>
    <row r="304" spans="1:9" ht="15" customHeight="1" x14ac:dyDescent="0.25">
      <c r="A304" s="19" t="s">
        <v>18</v>
      </c>
      <c r="B304" s="19">
        <f t="shared" si="4"/>
        <v>300</v>
      </c>
      <c r="C304" s="20">
        <v>40863886</v>
      </c>
      <c r="D304" s="21">
        <v>41717</v>
      </c>
      <c r="E304" s="22" t="s">
        <v>133</v>
      </c>
      <c r="F304" s="25">
        <v>10</v>
      </c>
      <c r="G304" s="23">
        <v>466.1</v>
      </c>
      <c r="H304" s="24" t="s">
        <v>146</v>
      </c>
      <c r="I304" s="9"/>
    </row>
    <row r="305" spans="1:9" ht="15" customHeight="1" x14ac:dyDescent="0.25">
      <c r="A305" s="19" t="s">
        <v>18</v>
      </c>
      <c r="B305" s="19">
        <f t="shared" si="4"/>
        <v>301</v>
      </c>
      <c r="C305" s="20">
        <v>40843522</v>
      </c>
      <c r="D305" s="21">
        <v>41709</v>
      </c>
      <c r="E305" s="22" t="s">
        <v>133</v>
      </c>
      <c r="F305" s="25">
        <v>20</v>
      </c>
      <c r="G305" s="23">
        <v>16559.400000000001</v>
      </c>
      <c r="H305" s="24" t="s">
        <v>176</v>
      </c>
      <c r="I305" s="9"/>
    </row>
    <row r="306" spans="1:9" ht="15" customHeight="1" x14ac:dyDescent="0.25">
      <c r="A306" s="19" t="s">
        <v>18</v>
      </c>
      <c r="B306" s="19">
        <f t="shared" si="4"/>
        <v>302</v>
      </c>
      <c r="C306" s="20">
        <v>40867918</v>
      </c>
      <c r="D306" s="21">
        <v>41723</v>
      </c>
      <c r="E306" s="22" t="s">
        <v>133</v>
      </c>
      <c r="F306" s="25">
        <v>15</v>
      </c>
      <c r="G306" s="23">
        <v>466.1</v>
      </c>
      <c r="H306" s="24" t="s">
        <v>178</v>
      </c>
      <c r="I306" s="9"/>
    </row>
    <row r="307" spans="1:9" ht="15" customHeight="1" x14ac:dyDescent="0.25">
      <c r="A307" s="19" t="s">
        <v>18</v>
      </c>
      <c r="B307" s="19">
        <f t="shared" si="4"/>
        <v>303</v>
      </c>
      <c r="C307" s="20">
        <v>40871692</v>
      </c>
      <c r="D307" s="21">
        <v>41725</v>
      </c>
      <c r="E307" s="22" t="s">
        <v>133</v>
      </c>
      <c r="F307" s="25">
        <v>15</v>
      </c>
      <c r="G307" s="23">
        <v>466.1</v>
      </c>
      <c r="H307" s="24" t="s">
        <v>178</v>
      </c>
      <c r="I307" s="9"/>
    </row>
    <row r="308" spans="1:9" x14ac:dyDescent="0.25">
      <c r="G308" s="26"/>
      <c r="I308"/>
    </row>
    <row r="309" spans="1:9" x14ac:dyDescent="0.25">
      <c r="G309" s="26"/>
    </row>
    <row r="310" spans="1:9" x14ac:dyDescent="0.25">
      <c r="G310" s="26"/>
    </row>
    <row r="311" spans="1:9" x14ac:dyDescent="0.25">
      <c r="G311" s="26"/>
    </row>
    <row r="312" spans="1:9" x14ac:dyDescent="0.25">
      <c r="G312" s="26"/>
    </row>
    <row r="313" spans="1:9" x14ac:dyDescent="0.25">
      <c r="G313" s="26"/>
    </row>
    <row r="314" spans="1:9" x14ac:dyDescent="0.25">
      <c r="G314" s="26"/>
    </row>
    <row r="315" spans="1:9" x14ac:dyDescent="0.25">
      <c r="G315" s="26"/>
    </row>
    <row r="316" spans="1:9" x14ac:dyDescent="0.25">
      <c r="G316" s="26"/>
    </row>
    <row r="317" spans="1:9" x14ac:dyDescent="0.25">
      <c r="G317" s="26"/>
    </row>
    <row r="318" spans="1:9" x14ac:dyDescent="0.25">
      <c r="G318" s="26"/>
    </row>
    <row r="319" spans="1:9" x14ac:dyDescent="0.25">
      <c r="G319" s="26"/>
    </row>
    <row r="320" spans="1:9" x14ac:dyDescent="0.25">
      <c r="G320" s="26"/>
    </row>
    <row r="321" spans="7:7" x14ac:dyDescent="0.25">
      <c r="G321" s="26"/>
    </row>
    <row r="322" spans="7:7" x14ac:dyDescent="0.25">
      <c r="G322" s="26"/>
    </row>
    <row r="323" spans="7:7" x14ac:dyDescent="0.25">
      <c r="G323" s="26"/>
    </row>
    <row r="324" spans="7:7" x14ac:dyDescent="0.25">
      <c r="G324" s="26"/>
    </row>
    <row r="325" spans="7:7" x14ac:dyDescent="0.25">
      <c r="G325" s="26"/>
    </row>
    <row r="326" spans="7:7" x14ac:dyDescent="0.25">
      <c r="G326" s="26"/>
    </row>
    <row r="327" spans="7:7" x14ac:dyDescent="0.25">
      <c r="G327" s="26"/>
    </row>
    <row r="328" spans="7:7" x14ac:dyDescent="0.25">
      <c r="G328" s="26"/>
    </row>
    <row r="329" spans="7:7" x14ac:dyDescent="0.25">
      <c r="G329" s="26"/>
    </row>
    <row r="330" spans="7:7" x14ac:dyDescent="0.25">
      <c r="G330" s="26"/>
    </row>
    <row r="331" spans="7:7" x14ac:dyDescent="0.25">
      <c r="G331" s="26"/>
    </row>
    <row r="332" spans="7:7" x14ac:dyDescent="0.25">
      <c r="G332" s="26"/>
    </row>
    <row r="333" spans="7:7" x14ac:dyDescent="0.25">
      <c r="G333" s="26"/>
    </row>
    <row r="334" spans="7:7" x14ac:dyDescent="0.25">
      <c r="G334" s="26"/>
    </row>
    <row r="335" spans="7:7" x14ac:dyDescent="0.25">
      <c r="G335" s="26"/>
    </row>
    <row r="336" spans="7:7" x14ac:dyDescent="0.25">
      <c r="G336" s="26"/>
    </row>
    <row r="337" spans="7:7" x14ac:dyDescent="0.25">
      <c r="G337" s="26"/>
    </row>
    <row r="338" spans="7:7" x14ac:dyDescent="0.25">
      <c r="G338" s="26"/>
    </row>
    <row r="339" spans="7:7" x14ac:dyDescent="0.25">
      <c r="G339" s="26"/>
    </row>
    <row r="340" spans="7:7" x14ac:dyDescent="0.25">
      <c r="G340" s="26"/>
    </row>
    <row r="341" spans="7:7" x14ac:dyDescent="0.25">
      <c r="G341" s="26"/>
    </row>
    <row r="342" spans="7:7" x14ac:dyDescent="0.25">
      <c r="G342" s="26"/>
    </row>
    <row r="343" spans="7:7" x14ac:dyDescent="0.25">
      <c r="G343" s="26"/>
    </row>
    <row r="344" spans="7:7" x14ac:dyDescent="0.25">
      <c r="G344" s="26"/>
    </row>
    <row r="345" spans="7:7" x14ac:dyDescent="0.25">
      <c r="G345" s="26"/>
    </row>
    <row r="346" spans="7:7" x14ac:dyDescent="0.25">
      <c r="G346" s="26"/>
    </row>
    <row r="347" spans="7:7" x14ac:dyDescent="0.25">
      <c r="G347" s="26"/>
    </row>
    <row r="348" spans="7:7" x14ac:dyDescent="0.25">
      <c r="G348" s="26"/>
    </row>
    <row r="349" spans="7:7" x14ac:dyDescent="0.25">
      <c r="G349" s="26"/>
    </row>
    <row r="350" spans="7:7" x14ac:dyDescent="0.25">
      <c r="G350" s="26"/>
    </row>
    <row r="351" spans="7:7" x14ac:dyDescent="0.25">
      <c r="G351" s="26"/>
    </row>
    <row r="352" spans="7:7" x14ac:dyDescent="0.25">
      <c r="G352" s="26"/>
    </row>
    <row r="353" spans="7:7" x14ac:dyDescent="0.25">
      <c r="G353" s="26"/>
    </row>
    <row r="354" spans="7:7" x14ac:dyDescent="0.25">
      <c r="G354" s="26"/>
    </row>
    <row r="355" spans="7:7" x14ac:dyDescent="0.25">
      <c r="G355" s="26"/>
    </row>
    <row r="356" spans="7:7" x14ac:dyDescent="0.25">
      <c r="G356" s="26"/>
    </row>
    <row r="357" spans="7:7" x14ac:dyDescent="0.25">
      <c r="G357" s="26"/>
    </row>
    <row r="358" spans="7:7" x14ac:dyDescent="0.25">
      <c r="G358" s="26"/>
    </row>
    <row r="359" spans="7:7" x14ac:dyDescent="0.25">
      <c r="G359" s="26"/>
    </row>
    <row r="360" spans="7:7" x14ac:dyDescent="0.25">
      <c r="G360" s="26"/>
    </row>
    <row r="361" spans="7:7" x14ac:dyDescent="0.25">
      <c r="G361" s="26"/>
    </row>
    <row r="362" spans="7:7" x14ac:dyDescent="0.25">
      <c r="G362" s="26"/>
    </row>
    <row r="363" spans="7:7" x14ac:dyDescent="0.25">
      <c r="G363" s="26"/>
    </row>
    <row r="364" spans="7:7" x14ac:dyDescent="0.25">
      <c r="G364" s="26"/>
    </row>
    <row r="365" spans="7:7" x14ac:dyDescent="0.25">
      <c r="G365" s="26"/>
    </row>
    <row r="366" spans="7:7" x14ac:dyDescent="0.25">
      <c r="G366" s="26"/>
    </row>
    <row r="367" spans="7:7" x14ac:dyDescent="0.25">
      <c r="G367" s="26"/>
    </row>
    <row r="368" spans="7:7" x14ac:dyDescent="0.25">
      <c r="G368" s="26"/>
    </row>
    <row r="369" spans="7:7" x14ac:dyDescent="0.25">
      <c r="G369" s="26"/>
    </row>
    <row r="370" spans="7:7" x14ac:dyDescent="0.25">
      <c r="G370" s="26"/>
    </row>
    <row r="371" spans="7:7" x14ac:dyDescent="0.25">
      <c r="G371" s="26"/>
    </row>
    <row r="372" spans="7:7" x14ac:dyDescent="0.25">
      <c r="G372" s="26"/>
    </row>
    <row r="373" spans="7:7" x14ac:dyDescent="0.25">
      <c r="G373" s="26"/>
    </row>
    <row r="374" spans="7:7" x14ac:dyDescent="0.25">
      <c r="G374" s="26"/>
    </row>
    <row r="375" spans="7:7" x14ac:dyDescent="0.25">
      <c r="G375" s="26"/>
    </row>
    <row r="376" spans="7:7" x14ac:dyDescent="0.25">
      <c r="G376" s="26"/>
    </row>
    <row r="377" spans="7:7" x14ac:dyDescent="0.25">
      <c r="G377" s="26"/>
    </row>
    <row r="378" spans="7:7" x14ac:dyDescent="0.25">
      <c r="G378" s="26"/>
    </row>
    <row r="379" spans="7:7" x14ac:dyDescent="0.25">
      <c r="G379" s="26"/>
    </row>
    <row r="380" spans="7:7" x14ac:dyDescent="0.25">
      <c r="G380" s="26"/>
    </row>
    <row r="381" spans="7:7" x14ac:dyDescent="0.25">
      <c r="G381" s="26"/>
    </row>
    <row r="382" spans="7:7" x14ac:dyDescent="0.25">
      <c r="G382" s="27"/>
    </row>
    <row r="383" spans="7:7" x14ac:dyDescent="0.25">
      <c r="G383" s="26"/>
    </row>
    <row r="384" spans="7:7" x14ac:dyDescent="0.25">
      <c r="G384" s="26"/>
    </row>
    <row r="385" spans="7:7" x14ac:dyDescent="0.25">
      <c r="G385" s="26"/>
    </row>
    <row r="386" spans="7:7" x14ac:dyDescent="0.25">
      <c r="G386" s="26"/>
    </row>
    <row r="387" spans="7:7" x14ac:dyDescent="0.25">
      <c r="G387" s="26"/>
    </row>
    <row r="388" spans="7:7" x14ac:dyDescent="0.25">
      <c r="G388" s="26"/>
    </row>
    <row r="389" spans="7:7" x14ac:dyDescent="0.25">
      <c r="G389" s="26"/>
    </row>
    <row r="390" spans="7:7" x14ac:dyDescent="0.25">
      <c r="G390" s="26"/>
    </row>
    <row r="391" spans="7:7" x14ac:dyDescent="0.25">
      <c r="G391" s="26"/>
    </row>
    <row r="392" spans="7:7" x14ac:dyDescent="0.25">
      <c r="G392" s="26"/>
    </row>
    <row r="393" spans="7:7" x14ac:dyDescent="0.25">
      <c r="G393" s="26"/>
    </row>
    <row r="394" spans="7:7" x14ac:dyDescent="0.25">
      <c r="G394" s="26"/>
    </row>
    <row r="395" spans="7:7" x14ac:dyDescent="0.25">
      <c r="G395" s="26"/>
    </row>
    <row r="396" spans="7:7" x14ac:dyDescent="0.25">
      <c r="G396" s="26"/>
    </row>
    <row r="397" spans="7:7" x14ac:dyDescent="0.25">
      <c r="G397" s="26"/>
    </row>
    <row r="398" spans="7:7" x14ac:dyDescent="0.25">
      <c r="G398" s="26"/>
    </row>
    <row r="399" spans="7:7" x14ac:dyDescent="0.25">
      <c r="G399" s="26"/>
    </row>
    <row r="400" spans="7:7" x14ac:dyDescent="0.25">
      <c r="G400" s="26"/>
    </row>
    <row r="401" spans="7:7" x14ac:dyDescent="0.25">
      <c r="G401" s="26"/>
    </row>
    <row r="402" spans="7:7" x14ac:dyDescent="0.25">
      <c r="G402" s="26"/>
    </row>
    <row r="403" spans="7:7" x14ac:dyDescent="0.25">
      <c r="G403" s="26"/>
    </row>
    <row r="404" spans="7:7" x14ac:dyDescent="0.25">
      <c r="G404" s="26"/>
    </row>
    <row r="405" spans="7:7" x14ac:dyDescent="0.25">
      <c r="G405" s="26"/>
    </row>
    <row r="406" spans="7:7" x14ac:dyDescent="0.25">
      <c r="G406" s="26"/>
    </row>
    <row r="407" spans="7:7" x14ac:dyDescent="0.25">
      <c r="G407" s="26"/>
    </row>
    <row r="408" spans="7:7" x14ac:dyDescent="0.25">
      <c r="G408" s="26"/>
    </row>
    <row r="409" spans="7:7" x14ac:dyDescent="0.25">
      <c r="G409" s="26"/>
    </row>
    <row r="410" spans="7:7" x14ac:dyDescent="0.25">
      <c r="G410" s="26"/>
    </row>
    <row r="411" spans="7:7" x14ac:dyDescent="0.25">
      <c r="G411" s="26"/>
    </row>
    <row r="412" spans="7:7" x14ac:dyDescent="0.25">
      <c r="G412" s="26"/>
    </row>
    <row r="413" spans="7:7" x14ac:dyDescent="0.25">
      <c r="G413" s="26"/>
    </row>
    <row r="414" spans="7:7" x14ac:dyDescent="0.25">
      <c r="G414" s="26"/>
    </row>
    <row r="415" spans="7:7" x14ac:dyDescent="0.25">
      <c r="G415" s="26"/>
    </row>
    <row r="416" spans="7:7" x14ac:dyDescent="0.25">
      <c r="G416" s="26"/>
    </row>
    <row r="417" spans="7:7" x14ac:dyDescent="0.25">
      <c r="G417" s="26"/>
    </row>
    <row r="418" spans="7:7" x14ac:dyDescent="0.25">
      <c r="G418" s="26"/>
    </row>
    <row r="419" spans="7:7" x14ac:dyDescent="0.25">
      <c r="G419" s="26"/>
    </row>
    <row r="420" spans="7:7" x14ac:dyDescent="0.25">
      <c r="G420" s="26"/>
    </row>
    <row r="421" spans="7:7" x14ac:dyDescent="0.25">
      <c r="G421" s="26"/>
    </row>
    <row r="422" spans="7:7" x14ac:dyDescent="0.25">
      <c r="G422" s="26"/>
    </row>
    <row r="423" spans="7:7" x14ac:dyDescent="0.25">
      <c r="G423" s="26"/>
    </row>
    <row r="424" spans="7:7" x14ac:dyDescent="0.25">
      <c r="G424" s="26"/>
    </row>
    <row r="425" spans="7:7" x14ac:dyDescent="0.25">
      <c r="G425" s="26"/>
    </row>
    <row r="426" spans="7:7" x14ac:dyDescent="0.25">
      <c r="G426" s="26"/>
    </row>
    <row r="427" spans="7:7" x14ac:dyDescent="0.25">
      <c r="G427" s="26"/>
    </row>
    <row r="428" spans="7:7" x14ac:dyDescent="0.25">
      <c r="G428" s="26"/>
    </row>
    <row r="429" spans="7:7" x14ac:dyDescent="0.25">
      <c r="G429" s="26"/>
    </row>
    <row r="430" spans="7:7" x14ac:dyDescent="0.25">
      <c r="G430" s="26"/>
    </row>
    <row r="431" spans="7:7" x14ac:dyDescent="0.25">
      <c r="G431" s="26"/>
    </row>
    <row r="432" spans="7:7" x14ac:dyDescent="0.25">
      <c r="G432" s="26"/>
    </row>
    <row r="433" spans="7:7" x14ac:dyDescent="0.25">
      <c r="G433" s="26"/>
    </row>
    <row r="434" spans="7:7" x14ac:dyDescent="0.25">
      <c r="G434" s="26"/>
    </row>
    <row r="435" spans="7:7" x14ac:dyDescent="0.25">
      <c r="G435" s="26"/>
    </row>
    <row r="436" spans="7:7" x14ac:dyDescent="0.25">
      <c r="G436" s="26"/>
    </row>
    <row r="437" spans="7:7" x14ac:dyDescent="0.25">
      <c r="G437" s="26"/>
    </row>
    <row r="438" spans="7:7" x14ac:dyDescent="0.25">
      <c r="G438" s="26"/>
    </row>
    <row r="439" spans="7:7" x14ac:dyDescent="0.25">
      <c r="G439" s="26"/>
    </row>
    <row r="440" spans="7:7" x14ac:dyDescent="0.25">
      <c r="G440" s="26"/>
    </row>
    <row r="441" spans="7:7" x14ac:dyDescent="0.25">
      <c r="G441" s="26"/>
    </row>
    <row r="442" spans="7:7" x14ac:dyDescent="0.25">
      <c r="G442" s="26"/>
    </row>
    <row r="443" spans="7:7" x14ac:dyDescent="0.25">
      <c r="G443" s="26"/>
    </row>
    <row r="444" spans="7:7" x14ac:dyDescent="0.25">
      <c r="G444" s="26"/>
    </row>
    <row r="445" spans="7:7" x14ac:dyDescent="0.25">
      <c r="G445" s="26"/>
    </row>
    <row r="446" spans="7:7" x14ac:dyDescent="0.25">
      <c r="G446" s="26"/>
    </row>
    <row r="447" spans="7:7" x14ac:dyDescent="0.25">
      <c r="G447" s="26"/>
    </row>
    <row r="448" spans="7:7" x14ac:dyDescent="0.25">
      <c r="G448" s="26"/>
    </row>
    <row r="449" spans="7:7" x14ac:dyDescent="0.25">
      <c r="G449" s="26"/>
    </row>
    <row r="450" spans="7:7" x14ac:dyDescent="0.25">
      <c r="G450" s="26"/>
    </row>
    <row r="451" spans="7:7" x14ac:dyDescent="0.25">
      <c r="G451" s="26"/>
    </row>
    <row r="452" spans="7:7" x14ac:dyDescent="0.25">
      <c r="G452" s="26"/>
    </row>
    <row r="453" spans="7:7" x14ac:dyDescent="0.25">
      <c r="G453" s="26"/>
    </row>
    <row r="454" spans="7:7" x14ac:dyDescent="0.25">
      <c r="G454" s="26"/>
    </row>
    <row r="455" spans="7:7" x14ac:dyDescent="0.25">
      <c r="G455" s="26"/>
    </row>
    <row r="456" spans="7:7" x14ac:dyDescent="0.25">
      <c r="G456" s="26"/>
    </row>
    <row r="457" spans="7:7" x14ac:dyDescent="0.25">
      <c r="G457" s="26"/>
    </row>
    <row r="458" spans="7:7" x14ac:dyDescent="0.25">
      <c r="G458" s="26"/>
    </row>
    <row r="459" spans="7:7" x14ac:dyDescent="0.25">
      <c r="G459" s="26"/>
    </row>
    <row r="460" spans="7:7" x14ac:dyDescent="0.25">
      <c r="G460" s="26"/>
    </row>
    <row r="461" spans="7:7" x14ac:dyDescent="0.25">
      <c r="G461" s="26"/>
    </row>
    <row r="462" spans="7:7" x14ac:dyDescent="0.25">
      <c r="G462" s="26"/>
    </row>
    <row r="463" spans="7:7" x14ac:dyDescent="0.25">
      <c r="G463" s="26"/>
    </row>
    <row r="464" spans="7:7" x14ac:dyDescent="0.25">
      <c r="G464" s="26"/>
    </row>
    <row r="465" spans="7:7" x14ac:dyDescent="0.25">
      <c r="G465" s="26"/>
    </row>
    <row r="466" spans="7:7" x14ac:dyDescent="0.25">
      <c r="G466" s="26"/>
    </row>
    <row r="467" spans="7:7" x14ac:dyDescent="0.25">
      <c r="G467" s="26"/>
    </row>
    <row r="468" spans="7:7" x14ac:dyDescent="0.25">
      <c r="G468" s="26"/>
    </row>
    <row r="469" spans="7:7" x14ac:dyDescent="0.25">
      <c r="G469" s="26"/>
    </row>
    <row r="470" spans="7:7" x14ac:dyDescent="0.25">
      <c r="G470" s="26"/>
    </row>
    <row r="471" spans="7:7" x14ac:dyDescent="0.25">
      <c r="G471" s="26"/>
    </row>
    <row r="472" spans="7:7" x14ac:dyDescent="0.25">
      <c r="G472" s="26"/>
    </row>
    <row r="473" spans="7:7" x14ac:dyDescent="0.25">
      <c r="G473" s="26"/>
    </row>
    <row r="474" spans="7:7" x14ac:dyDescent="0.25">
      <c r="G474" s="26"/>
    </row>
    <row r="475" spans="7:7" x14ac:dyDescent="0.25">
      <c r="G475" s="26"/>
    </row>
    <row r="476" spans="7:7" x14ac:dyDescent="0.25">
      <c r="G476" s="26"/>
    </row>
    <row r="477" spans="7:7" x14ac:dyDescent="0.25">
      <c r="G477" s="26"/>
    </row>
    <row r="478" spans="7:7" x14ac:dyDescent="0.25">
      <c r="G478" s="26"/>
    </row>
    <row r="479" spans="7:7" x14ac:dyDescent="0.25">
      <c r="G479" s="26"/>
    </row>
    <row r="480" spans="7:7" x14ac:dyDescent="0.25">
      <c r="G480" s="26"/>
    </row>
    <row r="481" spans="7:7" x14ac:dyDescent="0.25">
      <c r="G481" s="26"/>
    </row>
    <row r="482" spans="7:7" x14ac:dyDescent="0.25">
      <c r="G482" s="26"/>
    </row>
    <row r="483" spans="7:7" x14ac:dyDescent="0.25">
      <c r="G483" s="26"/>
    </row>
    <row r="484" spans="7:7" x14ac:dyDescent="0.25">
      <c r="G484" s="26"/>
    </row>
    <row r="485" spans="7:7" x14ac:dyDescent="0.25">
      <c r="G485" s="26"/>
    </row>
    <row r="486" spans="7:7" x14ac:dyDescent="0.25">
      <c r="G486" s="26"/>
    </row>
    <row r="487" spans="7:7" x14ac:dyDescent="0.25">
      <c r="G487" s="26"/>
    </row>
    <row r="488" spans="7:7" x14ac:dyDescent="0.25">
      <c r="G488" s="26"/>
    </row>
    <row r="489" spans="7:7" x14ac:dyDescent="0.25">
      <c r="G489" s="26"/>
    </row>
    <row r="490" spans="7:7" x14ac:dyDescent="0.25">
      <c r="G490" s="26"/>
    </row>
    <row r="491" spans="7:7" x14ac:dyDescent="0.25">
      <c r="G491" s="26"/>
    </row>
    <row r="492" spans="7:7" x14ac:dyDescent="0.25">
      <c r="G492" s="27"/>
    </row>
    <row r="493" spans="7:7" x14ac:dyDescent="0.25">
      <c r="G493" s="27"/>
    </row>
    <row r="494" spans="7:7" x14ac:dyDescent="0.25">
      <c r="G494" s="27"/>
    </row>
    <row r="495" spans="7:7" x14ac:dyDescent="0.25">
      <c r="G495" s="27"/>
    </row>
    <row r="496" spans="7:7" x14ac:dyDescent="0.25">
      <c r="G496" s="27"/>
    </row>
    <row r="497" spans="7:7" x14ac:dyDescent="0.25">
      <c r="G497" s="27"/>
    </row>
    <row r="498" spans="7:7" x14ac:dyDescent="0.25">
      <c r="G498" s="27"/>
    </row>
    <row r="499" spans="7:7" x14ac:dyDescent="0.25">
      <c r="G499" s="26"/>
    </row>
    <row r="500" spans="7:7" x14ac:dyDescent="0.25">
      <c r="G500" s="26"/>
    </row>
    <row r="501" spans="7:7" x14ac:dyDescent="0.25">
      <c r="G501" s="26"/>
    </row>
    <row r="502" spans="7:7" x14ac:dyDescent="0.25">
      <c r="G502" s="26"/>
    </row>
    <row r="503" spans="7:7" x14ac:dyDescent="0.25">
      <c r="G503" s="26"/>
    </row>
    <row r="504" spans="7:7" x14ac:dyDescent="0.25">
      <c r="G504" s="26"/>
    </row>
    <row r="505" spans="7:7" x14ac:dyDescent="0.25">
      <c r="G505" s="26"/>
    </row>
    <row r="506" spans="7:7" x14ac:dyDescent="0.25">
      <c r="G506" s="26"/>
    </row>
    <row r="507" spans="7:7" x14ac:dyDescent="0.25">
      <c r="G507" s="26"/>
    </row>
    <row r="508" spans="7:7" x14ac:dyDescent="0.25">
      <c r="G508" s="26"/>
    </row>
    <row r="509" spans="7:7" x14ac:dyDescent="0.25">
      <c r="G509" s="26"/>
    </row>
    <row r="510" spans="7:7" x14ac:dyDescent="0.25">
      <c r="G510" s="26"/>
    </row>
    <row r="511" spans="7:7" x14ac:dyDescent="0.25">
      <c r="G511" s="26"/>
    </row>
    <row r="512" spans="7:7" x14ac:dyDescent="0.25">
      <c r="G512" s="26"/>
    </row>
    <row r="513" spans="7:7" x14ac:dyDescent="0.25">
      <c r="G513" s="26"/>
    </row>
    <row r="514" spans="7:7" x14ac:dyDescent="0.25">
      <c r="G514" s="27"/>
    </row>
    <row r="515" spans="7:7" x14ac:dyDescent="0.25">
      <c r="G515" s="26"/>
    </row>
    <row r="516" spans="7:7" x14ac:dyDescent="0.25">
      <c r="G516" s="26"/>
    </row>
    <row r="517" spans="7:7" x14ac:dyDescent="0.25">
      <c r="G517" s="26"/>
    </row>
    <row r="518" spans="7:7" x14ac:dyDescent="0.25">
      <c r="G518" s="26"/>
    </row>
    <row r="519" spans="7:7" x14ac:dyDescent="0.25">
      <c r="G519" s="27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2014-04-29T07:54:32Z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